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794e77e25ad84f3/"/>
    </mc:Choice>
  </mc:AlternateContent>
  <xr:revisionPtr revIDLastSave="75" documentId="8_{4890ECD9-C761-4F70-93B6-F2F09C1D0793}" xr6:coauthVersionLast="47" xr6:coauthVersionMax="47" xr10:uidLastSave="{E36E6DE2-9F8B-4515-BEFC-71137512C78B}"/>
  <bookViews>
    <workbookView xWindow="-110" yWindow="-110" windowWidth="25820" windowHeight="15500" xr2:uid="{E6274FD5-EB7E-4089-8C50-8A96095FC786}"/>
  </bookViews>
  <sheets>
    <sheet name="Sheet1" sheetId="1" r:id="rId1"/>
  </sheets>
  <definedNames>
    <definedName name="_xlnm.Print_Area" localSheetId="0">Sheet1!$C$4:$Q$78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8" i="1" l="1"/>
  <c r="L82" i="1"/>
  <c r="J220" i="1"/>
  <c r="N75" i="1"/>
  <c r="M75" i="1"/>
  <c r="L84" i="1"/>
  <c r="L75" i="1"/>
  <c r="O75" i="1"/>
  <c r="K75" i="1"/>
  <c r="L86" i="1" l="1"/>
  <c r="L90" i="1" s="1"/>
</calcChain>
</file>

<file path=xl/sharedStrings.xml><?xml version="1.0" encoding="utf-8"?>
<sst xmlns="http://schemas.openxmlformats.org/spreadsheetml/2006/main" count="319" uniqueCount="275">
  <si>
    <t>Bearhawk</t>
  </si>
  <si>
    <t>51% Kit with Long Range Tanks</t>
  </si>
  <si>
    <t>Windshield</t>
  </si>
  <si>
    <t>Wingtips</t>
  </si>
  <si>
    <t>Seat Foam and Fabric</t>
  </si>
  <si>
    <t>Starter</t>
  </si>
  <si>
    <t>Prop Governor</t>
  </si>
  <si>
    <t>Lexan</t>
  </si>
  <si>
    <t>Tail wheel</t>
  </si>
  <si>
    <t>Oil Filter</t>
  </si>
  <si>
    <t>Chip detector</t>
  </si>
  <si>
    <t>Muffler</t>
  </si>
  <si>
    <t>CH13019</t>
  </si>
  <si>
    <t>260hp</t>
  </si>
  <si>
    <t>Skytec 149-nl</t>
  </si>
  <si>
    <t>Rosen visors (20 ) r1710000-41n</t>
  </si>
  <si>
    <t>Goodyear Flight Custom 7 -6</t>
  </si>
  <si>
    <t>Planepower Alternator AL12-e160/c</t>
  </si>
  <si>
    <t>Battery Box</t>
  </si>
  <si>
    <t>Engine Control cables</t>
  </si>
  <si>
    <t>Carb for Engine - rebuilt and tagged</t>
  </si>
  <si>
    <t>Fuel caps (4)</t>
  </si>
  <si>
    <t>Cabin Speaker</t>
  </si>
  <si>
    <t>10 watt</t>
  </si>
  <si>
    <t>Icom 1c a 200</t>
  </si>
  <si>
    <t>Flight Data Systems GT 50</t>
  </si>
  <si>
    <t xml:space="preserve">Dynon Flightdek D180 with engine package for 0-540 </t>
  </si>
  <si>
    <t>TruTrak Digiflight II Auto pilot</t>
  </si>
  <si>
    <t xml:space="preserve">TruTrak ADI with battery backup </t>
  </si>
  <si>
    <t>Garmin GTX 327 Transponder</t>
  </si>
  <si>
    <t>Garmin SL30 Nav Com 200 Channel Vor/LOC/GS with DME</t>
  </si>
  <si>
    <t>Garmin GMA 340</t>
  </si>
  <si>
    <t>UMA Airspeed indicator marked for Bearhawk speeds</t>
  </si>
  <si>
    <t>Light dimmer system for avionics</t>
  </si>
  <si>
    <t xml:space="preserve">JPI 450 fuel flow monitor </t>
  </si>
  <si>
    <t>G Meter</t>
  </si>
  <si>
    <t xml:space="preserve">Fuel pump switch system </t>
  </si>
  <si>
    <t>Heated pitot static</t>
  </si>
  <si>
    <t>Two Spinners, pointed and classic rounded</t>
  </si>
  <si>
    <t xml:space="preserve">RAC stick grip Push to Talk </t>
  </si>
  <si>
    <t>Comant CI 121 VHF Com antennae (2 of them)</t>
  </si>
  <si>
    <t xml:space="preserve">Comant Vor LOC GS v Dipole </t>
  </si>
  <si>
    <t>Starter Wheel for Engine -149</t>
  </si>
  <si>
    <t xml:space="preserve">Whelen landing light </t>
  </si>
  <si>
    <t xml:space="preserve">Whelen strobe and position lights </t>
  </si>
  <si>
    <t xml:space="preserve">Plans </t>
  </si>
  <si>
    <t>Hartzell rebuilt and painted -  looks new</t>
  </si>
  <si>
    <t xml:space="preserve">Oil for engine </t>
  </si>
  <si>
    <t xml:space="preserve">Wooden cart for engine with wheels </t>
  </si>
  <si>
    <t xml:space="preserve">Gear springs installed </t>
  </si>
  <si>
    <t>Alpha Angle of attack</t>
  </si>
  <si>
    <t xml:space="preserve">Brake master cylinders </t>
  </si>
  <si>
    <t>Trim Wheel</t>
  </si>
  <si>
    <t>Andair Gasolator</t>
  </si>
  <si>
    <t>ELT</t>
  </si>
  <si>
    <t xml:space="preserve">4 place </t>
  </si>
  <si>
    <t>Scott 3200</t>
  </si>
  <si>
    <t xml:space="preserve">Ameri-King </t>
  </si>
  <si>
    <t>Gizmo mounts for Garmin 496</t>
  </si>
  <si>
    <t xml:space="preserve">windows, doors and skylight </t>
  </si>
  <si>
    <t>Two sets of brakes and wheels - Cleveland's - 2750 each - dbl puck</t>
  </si>
  <si>
    <t>Vetterman Exhaust</t>
  </si>
  <si>
    <t>Goodyear Tires (balloon) 26 x 10.5</t>
  </si>
  <si>
    <t>Stainless Steel flying wires for tail and horizontal stabilizer</t>
  </si>
  <si>
    <t>Lift Reserve Indicator system</t>
  </si>
  <si>
    <t>Tail and vertical stabilizer Bearhawk enhancement mod ( wood add on )</t>
  </si>
  <si>
    <t>Approach systems Fast Track avionics wiring hub</t>
  </si>
  <si>
    <t>Got from Hartzell will find model number</t>
  </si>
  <si>
    <t>Comant ci 102 marker beckon</t>
  </si>
  <si>
    <t>Comant CI 105 Transponder antenna</t>
  </si>
  <si>
    <t>Precision Aviation Vertical Card compass</t>
  </si>
  <si>
    <t xml:space="preserve">Aerox Oxygen system </t>
  </si>
  <si>
    <t xml:space="preserve">Bearhawk manual </t>
  </si>
  <si>
    <t>Extra coax for antenna</t>
  </si>
  <si>
    <t>Total</t>
  </si>
  <si>
    <t>Prop HC C2yk-1bf</t>
  </si>
  <si>
    <t>Lycoming 0-540 E4B5</t>
  </si>
  <si>
    <t>Hobbs</t>
  </si>
  <si>
    <t xml:space="preserve">The above are my best estimates and or I looked up on internet </t>
  </si>
  <si>
    <t>Audio Panel</t>
  </si>
  <si>
    <t>Portable Nav Com BNC input rigging only</t>
  </si>
  <si>
    <t>(No Tank)</t>
  </si>
  <si>
    <t>Control Cables</t>
  </si>
  <si>
    <t>(Has the Long Range tanks.  Four tanks)</t>
  </si>
  <si>
    <t xml:space="preserve">Flying Wires </t>
  </si>
  <si>
    <t xml:space="preserve">I will include this for free. Springs are installed </t>
  </si>
  <si>
    <t>I will Included for free.  You will need this and there is perhaps an updated version on the Bearhawk Website.</t>
  </si>
  <si>
    <t>I think you need this now.  It’s the tinted version</t>
  </si>
  <si>
    <t>You need these now</t>
  </si>
  <si>
    <t>I will include for free</t>
  </si>
  <si>
    <t>You need to consider this now.</t>
  </si>
  <si>
    <t>You may wish to consider now</t>
  </si>
  <si>
    <t>you want to have "bush" tires "</t>
  </si>
  <si>
    <t xml:space="preserve">But the Bush tires will wear out faster on hard pavement </t>
  </si>
  <si>
    <t>and are a little harder to land on hard payment.</t>
  </si>
  <si>
    <t>Just Kit</t>
  </si>
  <si>
    <t xml:space="preserve">Generic list of what you need </t>
  </si>
  <si>
    <t>Engine</t>
  </si>
  <si>
    <t>Prop</t>
  </si>
  <si>
    <t>Transponder</t>
  </si>
  <si>
    <t>Nav Com</t>
  </si>
  <si>
    <t xml:space="preserve">Heated Pitot Static </t>
  </si>
  <si>
    <t>mechanical card compass incase lose battery power</t>
  </si>
  <si>
    <t>Strobe lights</t>
  </si>
  <si>
    <t>Recognition Lights</t>
  </si>
  <si>
    <t>Starter for engine</t>
  </si>
  <si>
    <t>Lexan or Plastic for doors and windows</t>
  </si>
  <si>
    <t>Control cables ( but I can just give you the ones I have  )</t>
  </si>
  <si>
    <t>Brakes</t>
  </si>
  <si>
    <t>Exhaust, Mine were made by Vetterman, which are custom made for Bearhawk and the Engine I have</t>
  </si>
  <si>
    <t>Flying Wires</t>
  </si>
  <si>
    <t>Air Speed indicator of some type</t>
  </si>
  <si>
    <t>Fuel pump switches</t>
  </si>
  <si>
    <t xml:space="preserve">Fuel lines </t>
  </si>
  <si>
    <t>Fuel Strainers</t>
  </si>
  <si>
    <t>Antenna if of some type for COM</t>
  </si>
  <si>
    <t>Starter Wheel for Engine</t>
  </si>
  <si>
    <t>Alternator</t>
  </si>
  <si>
    <t>Brake Master Cylinders</t>
  </si>
  <si>
    <t>Trim wheel</t>
  </si>
  <si>
    <t>Removed Baffles, I  never made them that I recall.</t>
  </si>
  <si>
    <t>Gasolater for fuel to engine</t>
  </si>
  <si>
    <t>Tires with wheels</t>
  </si>
  <si>
    <t>Rod Ends and pulley's</t>
  </si>
  <si>
    <t>Assortment of Nuts and Bolts and washers</t>
  </si>
  <si>
    <t>Engine Control Cables</t>
  </si>
  <si>
    <t>Carb for Engine</t>
  </si>
  <si>
    <t>You will need and is required.</t>
  </si>
  <si>
    <t>Instrument Panel items that you want.  Radios, Navigation, electrical monitoring and Engine temps monitoring</t>
  </si>
  <si>
    <t xml:space="preserve">Landing light </t>
  </si>
  <si>
    <t>yes</t>
  </si>
  <si>
    <t>Wing tie down</t>
  </si>
  <si>
    <t>Yes</t>
  </si>
  <si>
    <t>I have Main and Aux tanks and Model B has main</t>
  </si>
  <si>
    <t xml:space="preserve">yes 2 for main only </t>
  </si>
  <si>
    <t>Yes Brakes and Wheels</t>
  </si>
  <si>
    <t xml:space="preserve">Sub Total </t>
  </si>
  <si>
    <t>Grand Total</t>
  </si>
  <si>
    <t>Savings if you buy my kit</t>
  </si>
  <si>
    <t xml:space="preserve">Top Speed  </t>
  </si>
  <si>
    <t>175 mph</t>
  </si>
  <si>
    <t>Cruise</t>
  </si>
  <si>
    <t>150 mph</t>
  </si>
  <si>
    <t>Stall</t>
  </si>
  <si>
    <t>40 mph</t>
  </si>
  <si>
    <t xml:space="preserve">Take Off </t>
  </si>
  <si>
    <t>200-500 feet</t>
  </si>
  <si>
    <t>Rate of Climb</t>
  </si>
  <si>
    <t>1500-1700 feet per second</t>
  </si>
  <si>
    <t>Range at 65%</t>
  </si>
  <si>
    <t>650 miles</t>
  </si>
  <si>
    <t>Range at 50%</t>
  </si>
  <si>
    <t>900 miles</t>
  </si>
  <si>
    <t>Useful load</t>
  </si>
  <si>
    <t>Wing span</t>
  </si>
  <si>
    <t>33 feet</t>
  </si>
  <si>
    <t>Length</t>
  </si>
  <si>
    <t>23 feet 6 inches</t>
  </si>
  <si>
    <t>Tanks    Main</t>
  </si>
  <si>
    <t>50 gal</t>
  </si>
  <si>
    <t>Tanks    Main and Aux</t>
  </si>
  <si>
    <t>72 gal</t>
  </si>
  <si>
    <t>950-1350 lbs.</t>
  </si>
  <si>
    <t xml:space="preserve">Spinner for Engine  I have a classic and a pointed </t>
  </si>
  <si>
    <t>Engine Baffles  you can buy them from the RV Airplane parts site or make them</t>
  </si>
  <si>
    <t>Misc. rod ends and pulleys</t>
  </si>
  <si>
    <t>Performance</t>
  </si>
  <si>
    <t>Email is davidweber316@yahoo.com</t>
  </si>
  <si>
    <t>In order to get you a revised price, I need to know what you want to include.</t>
  </si>
  <si>
    <t>If you can mark this worksheet and send back or send me an email, I will suggest a price for what you want.</t>
  </si>
  <si>
    <t>Also, google Air Power aircraft engines and Westernskyways.com.  They have good info for you on engines.</t>
  </si>
  <si>
    <t>Model 4</t>
  </si>
  <si>
    <t xml:space="preserve">Model 4 </t>
  </si>
  <si>
    <t>Basic Things I feel</t>
  </si>
  <si>
    <t>shown below</t>
  </si>
  <si>
    <t>My Kit Apples to Apples to current kit</t>
  </si>
  <si>
    <t>you need now</t>
  </si>
  <si>
    <t>wing struts.</t>
  </si>
  <si>
    <t>struts</t>
  </si>
  <si>
    <t>Needs crack on seam  welded is SS</t>
  </si>
  <si>
    <t>Bearhawk Four</t>
  </si>
  <si>
    <t>Base Price: $108,000.00</t>
  </si>
  <si>
    <t>Firewall Forward</t>
  </si>
  <si>
    <t>YIO-D4A5 260 HP$74,300.00</t>
  </si>
  <si>
    <t>YIO-390X 210 HP$60,900.00</t>
  </si>
  <si>
    <t>Overhauled 540 260hp (Est)$40,000.00</t>
  </si>
  <si>
    <t>None$0.00</t>
  </si>
  <si>
    <t>Propeller</t>
  </si>
  <si>
    <r>
      <t>Hartzell Trailblazer$15,544.00</t>
    </r>
    <r>
      <rPr>
        <sz val="12.25"/>
        <color theme="1"/>
        <rFont val="Calibri"/>
        <family val="2"/>
        <scheme val="minor"/>
      </rPr>
      <t>2 Blade composite</t>
    </r>
  </si>
  <si>
    <r>
      <t>MT Reversible$21,400.00</t>
    </r>
    <r>
      <rPr>
        <sz val="12.25"/>
        <color theme="1"/>
        <rFont val="Calibri"/>
        <family val="2"/>
        <scheme val="minor"/>
      </rPr>
      <t>3 blade composite</t>
    </r>
  </si>
  <si>
    <r>
      <t>Catto (coming soon)Est.$19,800.00</t>
    </r>
    <r>
      <rPr>
        <sz val="12.25"/>
        <color theme="1"/>
        <rFont val="Calibri"/>
        <family val="2"/>
        <scheme val="minor"/>
      </rPr>
      <t>3 blade composite</t>
    </r>
  </si>
  <si>
    <t>Ignition</t>
  </si>
  <si>
    <t>Add Dual E-mag 6cyl$3,000.00</t>
  </si>
  <si>
    <t>Add Dual E-mag 4 Cyl$2,500.00</t>
  </si>
  <si>
    <t>Spinner</t>
  </si>
  <si>
    <t>MT$2,100.00</t>
  </si>
  <si>
    <t>Hartzell$1,650.00</t>
  </si>
  <si>
    <t>Catto (coming soon)coming soon</t>
  </si>
  <si>
    <t>MT$5,250.00</t>
  </si>
  <si>
    <t>Hartzell$2,200.00</t>
  </si>
  <si>
    <t>Jihostroj$1,800.00</t>
  </si>
  <si>
    <t>Complete Firewall Forward Kit (est) (coming soon)Est.$8,500.00</t>
  </si>
  <si>
    <t>Avionics</t>
  </si>
  <si>
    <t>Garmin G3X Hard IFR (est)$52,500.00</t>
  </si>
  <si>
    <t>Garmin G3X Light IFR (est)$41,400.00</t>
  </si>
  <si>
    <t>Garmin G3X VFR (est)$28,000.00</t>
  </si>
  <si>
    <r>
      <t>VFR Essentials (est)$14,800.00</t>
    </r>
    <r>
      <rPr>
        <sz val="12.25"/>
        <color theme="1"/>
        <rFont val="Calibri"/>
        <family val="2"/>
        <scheme val="minor"/>
      </rPr>
      <t>G5, JPI, GPS</t>
    </r>
  </si>
  <si>
    <t>3 Axis Autopilot$5,900.00</t>
  </si>
  <si>
    <t>Dual Screen$5,100.00</t>
  </si>
  <si>
    <t>Lemo Plugs$600.00</t>
  </si>
  <si>
    <t>Landing Gear &amp; Tires</t>
  </si>
  <si>
    <t>Wheels/Brakes</t>
  </si>
  <si>
    <t>10in Grove$4,600.00</t>
  </si>
  <si>
    <t>6in ABI$4,400.00</t>
  </si>
  <si>
    <t>Tires</t>
  </si>
  <si>
    <t>ABI 31 Bushwheel$4,410.00</t>
  </si>
  <si>
    <t>ABI 29 Bushwheel$4,052.00</t>
  </si>
  <si>
    <t>Desser 31-10 Tundra$2,800.00</t>
  </si>
  <si>
    <t>Desser 8:50-6 Tundra$1,236.00</t>
  </si>
  <si>
    <t>Tailwheel</t>
  </si>
  <si>
    <t>Tundra Tailwheel$500.00</t>
  </si>
  <si>
    <t>Fuselage</t>
  </si>
  <si>
    <t>Lighting Package</t>
  </si>
  <si>
    <t>Landing Light / Nav Combo$2,200.00</t>
  </si>
  <si>
    <t>Electrical</t>
  </si>
  <si>
    <t>4 Cyl Package$3,700.00</t>
  </si>
  <si>
    <t>6 Cyl Package$3,900.00</t>
  </si>
  <si>
    <t>Solar Grey UV Block$600.00</t>
  </si>
  <si>
    <t>Windows</t>
  </si>
  <si>
    <t>Tinted$500.00</t>
  </si>
  <si>
    <t>Fabric/Paint</t>
  </si>
  <si>
    <t>Stewart Systems (est)$4,500.00</t>
  </si>
  <si>
    <t>Airtech Coatings (est)$4,200.00</t>
  </si>
  <si>
    <t>Polyfiber (est)$3,800.00</t>
  </si>
  <si>
    <t>Upholstery</t>
  </si>
  <si>
    <t>Bearhawk Standard$4,200.00</t>
  </si>
  <si>
    <t>Bearhawk Premium$5,400.00</t>
  </si>
  <si>
    <t>Evoke Paint Scheme Design$1,800.00Custom paint scheme design from Evoke Aircraft DesignLearn more</t>
  </si>
  <si>
    <t>Additional Options</t>
  </si>
  <si>
    <t>Belly Pod</t>
  </si>
  <si>
    <t>Cargo (coming soon)Est.$7,000.00</t>
  </si>
  <si>
    <t>40 Gal Fuel Tank (coming soon)Est.$7,600.00</t>
  </si>
  <si>
    <t>19 Gallon Complete Kit$2,400.00</t>
  </si>
  <si>
    <t>Build Assist$95,000.00Learn more</t>
  </si>
  <si>
    <t>Summary</t>
  </si>
  <si>
    <t>Base Kit</t>
  </si>
  <si>
    <t>Tailwheel - 10" Bearhawk Tailwheel</t>
  </si>
  <si>
    <t>Included</t>
  </si>
  <si>
    <t>Windshield - Clear</t>
  </si>
  <si>
    <t>Windows - Clear</t>
  </si>
  <si>
    <r>
      <t>© 2026 – </t>
    </r>
    <r>
      <rPr>
        <u/>
        <sz val="8"/>
        <color rgb="FF245EA3"/>
        <rFont val="Arial"/>
        <family val="2"/>
      </rPr>
      <t>Bearhawk Aircraft</t>
    </r>
    <r>
      <rPr>
        <sz val="8"/>
        <color rgb="FF212529"/>
        <rFont val="Arial"/>
        <family val="2"/>
      </rPr>
      <t>| POWERED by </t>
    </r>
    <r>
      <rPr>
        <u/>
        <sz val="8"/>
        <color rgb="FF245EA3"/>
        <rFont val="Arial"/>
        <family val="2"/>
      </rPr>
      <t>GAMMASTREAM</t>
    </r>
  </si>
  <si>
    <t>If you want It All</t>
  </si>
  <si>
    <t xml:space="preserve">Delivery  guess </t>
  </si>
  <si>
    <t>Sales Tax would depend where you live</t>
  </si>
  <si>
    <t>713.882.3406 Phone and Text</t>
  </si>
  <si>
    <t>If you want the add on in column N</t>
  </si>
  <si>
    <t>Coax cable for Antenna</t>
  </si>
  <si>
    <t>You only need one set of tires unless</t>
  </si>
  <si>
    <t>and regular tires,  You only need one or the other. But nice to have both</t>
  </si>
  <si>
    <t xml:space="preserve">I was going to  set it up for bush flying also.   </t>
  </si>
  <si>
    <t xml:space="preserve">8 2 2026 </t>
  </si>
  <si>
    <t>Cost of new Bearhawk 5</t>
  </si>
  <si>
    <t>New</t>
  </si>
  <si>
    <t>Overhauled</t>
  </si>
  <si>
    <t>I have Cleveland Double Puck</t>
  </si>
  <si>
    <t>Much better than Grove</t>
  </si>
  <si>
    <t>I have</t>
  </si>
  <si>
    <t>I have the NASA space foam only</t>
  </si>
  <si>
    <t>I have 4 tanls, Mains and Aux</t>
  </si>
  <si>
    <t xml:space="preserve">Cost of Model 5 per Bearhawk Site </t>
  </si>
  <si>
    <t>Suggested minimum items</t>
  </si>
  <si>
    <t>10" Bearhawk Tailwheel Included</t>
  </si>
  <si>
    <t>Clear Included</t>
  </si>
  <si>
    <t xml:space="preserve">I do not have fabric.  Make sure you do not get the Chinese </t>
  </si>
  <si>
    <t>Auxiliary Tanks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</si>
</sst>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8" x14ac:knownFonts="1">
    <font>
      <sz val="14"/>
      <color theme="1"/>
      <name val="Calibri"/>
      <family val="2"/>
      <scheme val="minor"/>
    </font>
    <font>
      <sz val="14"/>
      <color indexed="8"/>
      <name val="Calibri"/>
      <family val="2"/>
    </font>
    <font>
      <sz val="8"/>
      <name val="Calibri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rgb="FF212529"/>
      <name val="Calibri"/>
      <family val="2"/>
      <scheme val="minor"/>
    </font>
    <font>
      <sz val="13.5"/>
      <color rgb="FF212529"/>
      <name val="Calibri"/>
      <family val="2"/>
      <scheme val="minor"/>
    </font>
    <font>
      <sz val="10"/>
      <color rgb="FF212529"/>
      <name val="Calibri"/>
      <family val="2"/>
      <scheme val="minor"/>
    </font>
    <font>
      <sz val="12.25"/>
      <color rgb="FF212529"/>
      <name val="Calibri"/>
      <family val="2"/>
      <scheme val="minor"/>
    </font>
    <font>
      <sz val="12.25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color rgb="FF212529"/>
      <name val="Arial"/>
      <family val="2"/>
    </font>
    <font>
      <u/>
      <sz val="8"/>
      <color rgb="FF245EA3"/>
      <name val="Arial"/>
      <family val="2"/>
    </font>
    <font>
      <u/>
      <sz val="14"/>
      <color theme="10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3">
    <xf numFmtId="0" fontId="0" fillId="0" borderId="0" xfId="0"/>
    <xf numFmtId="44" fontId="3" fillId="0" borderId="0" xfId="1" applyFont="1"/>
    <xf numFmtId="44" fontId="3" fillId="2" borderId="0" xfId="1" applyFont="1" applyFill="1"/>
    <xf numFmtId="0" fontId="0" fillId="3" borderId="0" xfId="0" applyFill="1"/>
    <xf numFmtId="0" fontId="0" fillId="0" borderId="0" xfId="0" applyAlignment="1">
      <alignment horizontal="center"/>
    </xf>
    <xf numFmtId="44" fontId="3" fillId="2" borderId="0" xfId="1" applyFont="1" applyFill="1" applyAlignment="1">
      <alignment horizontal="center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44" fontId="3" fillId="2" borderId="0" xfId="1" applyFont="1" applyFill="1" applyAlignment="1">
      <alignment horizontal="right"/>
    </xf>
    <xf numFmtId="0" fontId="4" fillId="0" borderId="0" xfId="0" applyFont="1"/>
    <xf numFmtId="0" fontId="5" fillId="0" borderId="0" xfId="0" applyFont="1"/>
    <xf numFmtId="44" fontId="5" fillId="0" borderId="0" xfId="1" applyFont="1"/>
    <xf numFmtId="0" fontId="6" fillId="0" borderId="0" xfId="0" applyFont="1"/>
    <xf numFmtId="44" fontId="6" fillId="0" borderId="0" xfId="1" applyFont="1"/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2" applyAlignment="1">
      <alignment vertical="center"/>
    </xf>
    <xf numFmtId="0" fontId="13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8" fontId="12" fillId="4" borderId="0" xfId="0" applyNumberFormat="1" applyFont="1" applyFill="1" applyAlignment="1">
      <alignment horizontal="right" vertical="center" wrapText="1"/>
    </xf>
    <xf numFmtId="0" fontId="12" fillId="4" borderId="0" xfId="0" applyFont="1" applyFill="1" applyAlignment="1">
      <alignment horizontal="right" vertical="center" wrapText="1"/>
    </xf>
    <xf numFmtId="8" fontId="13" fillId="4" borderId="0" xfId="0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7" fillId="5" borderId="0" xfId="0" applyFont="1" applyFill="1" applyAlignment="1">
      <alignment horizontal="right"/>
    </xf>
    <xf numFmtId="0" fontId="13" fillId="4" borderId="0" xfId="0" applyFont="1" applyFill="1" applyAlignment="1">
      <alignment vertical="center" wrapText="1"/>
    </xf>
    <xf numFmtId="44" fontId="0" fillId="0" borderId="0" xfId="1" applyFont="1"/>
    <xf numFmtId="0" fontId="5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44" fontId="3" fillId="0" borderId="0" xfId="1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earhawkaircraft.com/build-assist" TargetMode="External"/><Relationship Id="rId1" Type="http://schemas.openxmlformats.org/officeDocument/2006/relationships/hyperlink" Target="https://evokeaircraftdesig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430F-E38C-4CA9-869D-B149D27365C0}">
  <sheetPr>
    <pageSetUpPr fitToPage="1"/>
  </sheetPr>
  <dimension ref="C1:U221"/>
  <sheetViews>
    <sheetView tabSelected="1" topLeftCell="E1" zoomScaleNormal="100" workbookViewId="0">
      <selection activeCell="N80" sqref="N80"/>
    </sheetView>
  </sheetViews>
  <sheetFormatPr defaultRowHeight="18.5" x14ac:dyDescent="0.45"/>
  <cols>
    <col min="3" max="3" width="18.2109375" customWidth="1"/>
    <col min="6" max="6" width="13.85546875" customWidth="1"/>
    <col min="8" max="10" width="17.5" customWidth="1"/>
    <col min="11" max="11" width="17.2109375" customWidth="1"/>
    <col min="12" max="12" width="11.92578125" customWidth="1"/>
    <col min="13" max="13" width="15.35546875" customWidth="1"/>
    <col min="14" max="14" width="26.5703125" customWidth="1"/>
    <col min="15" max="15" width="10.92578125" customWidth="1"/>
    <col min="16" max="16" width="16.92578125" customWidth="1"/>
  </cols>
  <sheetData>
    <row r="1" spans="3:18" x14ac:dyDescent="0.45">
      <c r="C1" t="s">
        <v>260</v>
      </c>
      <c r="K1" s="10" t="s">
        <v>251</v>
      </c>
      <c r="L1" t="s">
        <v>173</v>
      </c>
      <c r="P1" t="s">
        <v>96</v>
      </c>
    </row>
    <row r="2" spans="3:18" x14ac:dyDescent="0.45">
      <c r="C2" t="s">
        <v>0</v>
      </c>
      <c r="I2" s="4" t="s">
        <v>171</v>
      </c>
      <c r="J2" s="4"/>
      <c r="K2" s="4" t="s">
        <v>55</v>
      </c>
      <c r="L2" s="30" t="s">
        <v>176</v>
      </c>
      <c r="N2" s="30" t="s">
        <v>270</v>
      </c>
    </row>
    <row r="3" spans="3:18" x14ac:dyDescent="0.45">
      <c r="L3" s="14" t="s">
        <v>172</v>
      </c>
      <c r="M3" s="4" t="s">
        <v>95</v>
      </c>
      <c r="N3" s="4"/>
    </row>
    <row r="4" spans="3:18" x14ac:dyDescent="0.45">
      <c r="C4" s="3" t="s">
        <v>1</v>
      </c>
      <c r="D4" s="3"/>
      <c r="E4" s="3"/>
      <c r="F4" s="3"/>
      <c r="G4" s="3"/>
      <c r="H4" s="3"/>
      <c r="I4" s="3"/>
      <c r="J4" s="3"/>
      <c r="K4" s="31">
        <v>68500</v>
      </c>
      <c r="L4" s="31"/>
      <c r="M4" s="3">
        <v>68500</v>
      </c>
      <c r="N4" s="6">
        <v>68500</v>
      </c>
      <c r="O4" s="3"/>
    </row>
    <row r="5" spans="3:18" x14ac:dyDescent="0.45">
      <c r="C5" s="3" t="s">
        <v>45</v>
      </c>
      <c r="D5" s="3"/>
      <c r="E5" s="3"/>
      <c r="F5" s="3"/>
      <c r="G5" s="3"/>
      <c r="H5" s="3"/>
      <c r="I5" s="3"/>
      <c r="J5" s="3"/>
      <c r="K5" s="31">
        <v>295</v>
      </c>
      <c r="L5" s="31">
        <v>295</v>
      </c>
      <c r="M5" s="3"/>
      <c r="N5" s="6">
        <v>295</v>
      </c>
      <c r="O5" s="3"/>
      <c r="R5" t="s">
        <v>127</v>
      </c>
    </row>
    <row r="6" spans="3:18" x14ac:dyDescent="0.45">
      <c r="C6" t="s">
        <v>76</v>
      </c>
      <c r="E6" t="s">
        <v>13</v>
      </c>
      <c r="K6" s="4">
        <v>23500</v>
      </c>
      <c r="L6" s="4"/>
      <c r="N6" s="7"/>
    </row>
    <row r="7" spans="3:18" x14ac:dyDescent="0.45">
      <c r="C7" t="s">
        <v>75</v>
      </c>
      <c r="D7" t="s">
        <v>12</v>
      </c>
      <c r="E7" t="s">
        <v>46</v>
      </c>
      <c r="K7" s="4">
        <v>6000</v>
      </c>
      <c r="L7" s="4"/>
      <c r="N7" s="7"/>
      <c r="P7" t="s">
        <v>97</v>
      </c>
    </row>
    <row r="8" spans="3:18" x14ac:dyDescent="0.45">
      <c r="C8" t="s">
        <v>6</v>
      </c>
      <c r="E8" t="s">
        <v>67</v>
      </c>
      <c r="K8" s="4">
        <v>1800</v>
      </c>
      <c r="L8" s="4"/>
      <c r="N8" s="7"/>
      <c r="P8" t="s">
        <v>98</v>
      </c>
    </row>
    <row r="9" spans="3:18" x14ac:dyDescent="0.45">
      <c r="C9" t="s">
        <v>26</v>
      </c>
      <c r="K9" s="4">
        <v>3660</v>
      </c>
      <c r="L9" s="4"/>
      <c r="N9" s="7"/>
      <c r="P9" t="s">
        <v>6</v>
      </c>
    </row>
    <row r="10" spans="3:18" x14ac:dyDescent="0.45">
      <c r="C10" t="s">
        <v>27</v>
      </c>
      <c r="K10" s="4">
        <v>5500</v>
      </c>
      <c r="L10" s="4"/>
      <c r="N10" s="7"/>
      <c r="P10" t="s">
        <v>99</v>
      </c>
    </row>
    <row r="11" spans="3:18" x14ac:dyDescent="0.45">
      <c r="C11" t="s">
        <v>28</v>
      </c>
      <c r="K11" s="4">
        <v>1250</v>
      </c>
      <c r="L11" s="4"/>
      <c r="N11" s="7"/>
      <c r="P11" t="s">
        <v>100</v>
      </c>
    </row>
    <row r="12" spans="3:18" x14ac:dyDescent="0.45">
      <c r="C12" t="s">
        <v>29</v>
      </c>
      <c r="K12" s="4">
        <v>1789</v>
      </c>
      <c r="L12" s="4"/>
      <c r="N12" s="7"/>
      <c r="P12" t="s">
        <v>111</v>
      </c>
    </row>
    <row r="13" spans="3:18" x14ac:dyDescent="0.45">
      <c r="C13" t="s">
        <v>30</v>
      </c>
      <c r="K13" s="4">
        <v>3250</v>
      </c>
      <c r="L13" s="4"/>
      <c r="N13" s="7"/>
      <c r="P13" t="s">
        <v>101</v>
      </c>
    </row>
    <row r="14" spans="3:18" x14ac:dyDescent="0.45">
      <c r="C14" t="s">
        <v>24</v>
      </c>
      <c r="K14" s="4">
        <v>900</v>
      </c>
      <c r="L14" s="4"/>
      <c r="N14" s="7"/>
      <c r="P14" t="s">
        <v>163</v>
      </c>
    </row>
    <row r="15" spans="3:18" x14ac:dyDescent="0.45">
      <c r="C15" t="s">
        <v>31</v>
      </c>
      <c r="D15" t="s">
        <v>79</v>
      </c>
      <c r="K15" s="4">
        <v>1275</v>
      </c>
      <c r="L15" s="4"/>
      <c r="N15" s="7"/>
      <c r="P15" t="s">
        <v>102</v>
      </c>
    </row>
    <row r="16" spans="3:18" x14ac:dyDescent="0.45">
      <c r="C16" t="s">
        <v>32</v>
      </c>
      <c r="K16" s="4">
        <v>500</v>
      </c>
      <c r="L16" s="4"/>
      <c r="N16" s="7"/>
      <c r="P16" t="s">
        <v>103</v>
      </c>
    </row>
    <row r="17" spans="3:16" x14ac:dyDescent="0.45">
      <c r="C17" t="s">
        <v>33</v>
      </c>
      <c r="K17" s="4">
        <v>60</v>
      </c>
      <c r="L17" s="4"/>
      <c r="N17" s="7"/>
      <c r="P17" t="s">
        <v>104</v>
      </c>
    </row>
    <row r="18" spans="3:16" x14ac:dyDescent="0.45">
      <c r="C18" t="s">
        <v>34</v>
      </c>
      <c r="K18" s="4">
        <v>550</v>
      </c>
      <c r="L18" s="4"/>
      <c r="N18" s="7"/>
      <c r="P18" t="s">
        <v>54</v>
      </c>
    </row>
    <row r="19" spans="3:16" x14ac:dyDescent="0.45">
      <c r="C19" t="s">
        <v>25</v>
      </c>
      <c r="F19" t="s">
        <v>35</v>
      </c>
      <c r="K19" s="4">
        <v>159</v>
      </c>
      <c r="L19" s="4"/>
      <c r="N19" s="7"/>
      <c r="P19" t="s">
        <v>2</v>
      </c>
    </row>
    <row r="20" spans="3:16" x14ac:dyDescent="0.45">
      <c r="C20" t="s">
        <v>177</v>
      </c>
      <c r="K20" s="4">
        <v>1000</v>
      </c>
      <c r="L20" s="4"/>
      <c r="N20" s="7"/>
      <c r="P20" t="s">
        <v>178</v>
      </c>
    </row>
    <row r="21" spans="3:16" x14ac:dyDescent="0.45">
      <c r="C21" t="s">
        <v>36</v>
      </c>
      <c r="K21" s="4">
        <v>150</v>
      </c>
      <c r="L21" s="4"/>
      <c r="N21" s="7"/>
      <c r="P21" t="s">
        <v>105</v>
      </c>
    </row>
    <row r="22" spans="3:16" x14ac:dyDescent="0.45">
      <c r="C22" t="s">
        <v>80</v>
      </c>
      <c r="K22" s="4">
        <v>50</v>
      </c>
      <c r="L22" s="4"/>
      <c r="N22" s="7"/>
      <c r="P22" t="s">
        <v>106</v>
      </c>
    </row>
    <row r="23" spans="3:16" x14ac:dyDescent="0.45">
      <c r="C23" t="s">
        <v>37</v>
      </c>
      <c r="K23" s="4">
        <v>120</v>
      </c>
      <c r="L23" s="4"/>
      <c r="N23" s="7"/>
      <c r="P23" t="s">
        <v>107</v>
      </c>
    </row>
    <row r="24" spans="3:16" x14ac:dyDescent="0.45">
      <c r="C24" t="s">
        <v>38</v>
      </c>
      <c r="K24" s="4">
        <v>500</v>
      </c>
      <c r="L24" s="4"/>
      <c r="N24" s="7"/>
      <c r="P24" t="s">
        <v>8</v>
      </c>
    </row>
    <row r="25" spans="3:16" x14ac:dyDescent="0.45">
      <c r="C25" t="s">
        <v>39</v>
      </c>
      <c r="K25" s="4">
        <v>100</v>
      </c>
      <c r="L25" s="4"/>
      <c r="N25" s="7"/>
      <c r="P25" t="s">
        <v>3</v>
      </c>
    </row>
    <row r="26" spans="3:16" x14ac:dyDescent="0.45">
      <c r="C26" t="s">
        <v>40</v>
      </c>
      <c r="K26" s="4">
        <v>370</v>
      </c>
      <c r="L26" s="4"/>
      <c r="N26" s="7"/>
      <c r="P26" t="s">
        <v>108</v>
      </c>
    </row>
    <row r="27" spans="3:16" x14ac:dyDescent="0.45">
      <c r="C27" t="s">
        <v>68</v>
      </c>
      <c r="K27" s="4">
        <v>139</v>
      </c>
      <c r="L27" s="4"/>
      <c r="N27" s="7"/>
      <c r="P27" t="s">
        <v>122</v>
      </c>
    </row>
    <row r="28" spans="3:16" x14ac:dyDescent="0.45">
      <c r="C28" t="s">
        <v>69</v>
      </c>
      <c r="K28" s="4">
        <v>145</v>
      </c>
      <c r="L28" s="4"/>
      <c r="N28" s="7"/>
      <c r="P28" t="s">
        <v>109</v>
      </c>
    </row>
    <row r="29" spans="3:16" x14ac:dyDescent="0.45">
      <c r="C29" t="s">
        <v>41</v>
      </c>
      <c r="K29" s="4">
        <v>315</v>
      </c>
      <c r="L29" s="4"/>
      <c r="N29" s="7"/>
      <c r="P29" t="s">
        <v>110</v>
      </c>
    </row>
    <row r="30" spans="3:16" x14ac:dyDescent="0.45">
      <c r="C30" t="s">
        <v>42</v>
      </c>
      <c r="K30" s="4">
        <v>150</v>
      </c>
      <c r="L30" s="4"/>
      <c r="N30" s="7"/>
      <c r="P30" t="s">
        <v>112</v>
      </c>
    </row>
    <row r="31" spans="3:16" x14ac:dyDescent="0.45">
      <c r="C31" t="s">
        <v>70</v>
      </c>
      <c r="I31" t="s">
        <v>130</v>
      </c>
      <c r="K31" s="4">
        <v>315</v>
      </c>
      <c r="L31" s="4"/>
      <c r="N31" s="7"/>
      <c r="P31" t="s">
        <v>113</v>
      </c>
    </row>
    <row r="32" spans="3:16" x14ac:dyDescent="0.45">
      <c r="C32" t="s">
        <v>43</v>
      </c>
      <c r="K32" s="4">
        <v>650</v>
      </c>
      <c r="L32" s="4"/>
      <c r="N32" s="7"/>
      <c r="P32" t="s">
        <v>114</v>
      </c>
    </row>
    <row r="33" spans="3:18" x14ac:dyDescent="0.45">
      <c r="C33" t="s">
        <v>44</v>
      </c>
      <c r="K33" s="4">
        <v>795</v>
      </c>
      <c r="L33" s="4"/>
      <c r="N33" s="7"/>
      <c r="P33" t="s">
        <v>115</v>
      </c>
    </row>
    <row r="34" spans="3:18" x14ac:dyDescent="0.45">
      <c r="C34" t="s">
        <v>71</v>
      </c>
      <c r="D34" t="s">
        <v>81</v>
      </c>
      <c r="K34" s="4">
        <v>800</v>
      </c>
      <c r="L34" s="4"/>
      <c r="N34" s="7"/>
      <c r="P34" t="s">
        <v>116</v>
      </c>
    </row>
    <row r="35" spans="3:18" x14ac:dyDescent="0.45">
      <c r="C35" t="s">
        <v>54</v>
      </c>
      <c r="D35" t="s">
        <v>57</v>
      </c>
      <c r="K35" s="4">
        <v>225</v>
      </c>
      <c r="L35" s="4"/>
      <c r="N35" s="7"/>
      <c r="P35" t="s">
        <v>117</v>
      </c>
    </row>
    <row r="36" spans="3:18" x14ac:dyDescent="0.45">
      <c r="C36" s="3" t="s">
        <v>2</v>
      </c>
      <c r="D36" s="3"/>
      <c r="E36" s="3"/>
      <c r="F36" s="3"/>
      <c r="G36" s="3"/>
      <c r="H36" s="3"/>
      <c r="I36" s="3" t="s">
        <v>130</v>
      </c>
      <c r="J36" s="3"/>
      <c r="K36" s="31">
        <v>300</v>
      </c>
      <c r="L36" s="31">
        <v>300</v>
      </c>
      <c r="N36" s="27">
        <v>300</v>
      </c>
      <c r="O36" s="3"/>
      <c r="P36" s="3" t="s">
        <v>256</v>
      </c>
      <c r="R36" t="s">
        <v>87</v>
      </c>
    </row>
    <row r="37" spans="3:18" x14ac:dyDescent="0.45">
      <c r="C37" t="s">
        <v>58</v>
      </c>
      <c r="K37" s="4">
        <v>100</v>
      </c>
      <c r="L37" s="4"/>
      <c r="N37" s="7"/>
      <c r="P37" t="s">
        <v>118</v>
      </c>
    </row>
    <row r="38" spans="3:18" x14ac:dyDescent="0.45">
      <c r="C38" t="s">
        <v>4</v>
      </c>
      <c r="K38" s="4">
        <v>500</v>
      </c>
      <c r="L38" s="4"/>
      <c r="N38" s="7"/>
      <c r="P38" t="s">
        <v>119</v>
      </c>
    </row>
    <row r="39" spans="3:18" x14ac:dyDescent="0.45">
      <c r="C39" t="s">
        <v>5</v>
      </c>
      <c r="D39" t="s">
        <v>14</v>
      </c>
      <c r="K39" s="4">
        <v>450</v>
      </c>
      <c r="L39" s="4"/>
      <c r="N39" s="7"/>
      <c r="P39" t="s">
        <v>164</v>
      </c>
    </row>
    <row r="40" spans="3:18" x14ac:dyDescent="0.45">
      <c r="C40" t="s">
        <v>7</v>
      </c>
      <c r="D40" t="s">
        <v>59</v>
      </c>
      <c r="K40" s="4">
        <v>400</v>
      </c>
      <c r="L40" s="4"/>
      <c r="N40" s="7"/>
      <c r="P40" t="s">
        <v>121</v>
      </c>
    </row>
    <row r="41" spans="3:18" x14ac:dyDescent="0.45">
      <c r="C41" t="s">
        <v>82</v>
      </c>
      <c r="D41" t="s">
        <v>174</v>
      </c>
      <c r="K41" s="4"/>
      <c r="L41" s="4"/>
      <c r="N41" s="7"/>
      <c r="P41" t="s">
        <v>123</v>
      </c>
    </row>
    <row r="42" spans="3:18" x14ac:dyDescent="0.45">
      <c r="C42" t="s">
        <v>8</v>
      </c>
      <c r="E42" t="s">
        <v>56</v>
      </c>
      <c r="K42" s="4">
        <v>1000</v>
      </c>
      <c r="L42" s="4"/>
      <c r="N42" s="7"/>
      <c r="P42" t="s">
        <v>124</v>
      </c>
    </row>
    <row r="43" spans="3:18" x14ac:dyDescent="0.45">
      <c r="C43" t="s">
        <v>49</v>
      </c>
      <c r="I43" t="s">
        <v>130</v>
      </c>
      <c r="K43" s="4">
        <v>100</v>
      </c>
      <c r="L43" s="31">
        <v>100</v>
      </c>
      <c r="N43" s="6">
        <v>100</v>
      </c>
      <c r="O43" s="3"/>
      <c r="P43" s="3" t="s">
        <v>18</v>
      </c>
      <c r="R43" t="s">
        <v>85</v>
      </c>
    </row>
    <row r="44" spans="3:18" x14ac:dyDescent="0.45">
      <c r="C44" t="s">
        <v>72</v>
      </c>
      <c r="K44" s="4">
        <v>100</v>
      </c>
      <c r="L44" s="4"/>
      <c r="N44" s="6"/>
      <c r="O44" s="3"/>
      <c r="P44" s="3" t="s">
        <v>125</v>
      </c>
      <c r="R44" t="s">
        <v>86</v>
      </c>
    </row>
    <row r="45" spans="3:18" x14ac:dyDescent="0.45">
      <c r="C45" t="s">
        <v>48</v>
      </c>
      <c r="K45" s="4">
        <v>50</v>
      </c>
      <c r="L45" s="4"/>
      <c r="N45" s="7"/>
      <c r="P45" t="s">
        <v>126</v>
      </c>
    </row>
    <row r="46" spans="3:18" x14ac:dyDescent="0.45">
      <c r="C46" t="s">
        <v>73</v>
      </c>
      <c r="K46" s="4">
        <v>150</v>
      </c>
      <c r="L46" s="4"/>
      <c r="N46" s="7"/>
      <c r="P46" t="s">
        <v>128</v>
      </c>
    </row>
    <row r="47" spans="3:18" x14ac:dyDescent="0.45">
      <c r="C47" t="s">
        <v>47</v>
      </c>
      <c r="K47" s="4">
        <v>100</v>
      </c>
      <c r="L47" s="4"/>
      <c r="N47" s="7"/>
      <c r="P47" t="s">
        <v>129</v>
      </c>
    </row>
    <row r="48" spans="3:18" x14ac:dyDescent="0.45">
      <c r="C48" t="s">
        <v>9</v>
      </c>
      <c r="K48" s="4">
        <v>200</v>
      </c>
      <c r="L48" s="4"/>
      <c r="N48" s="7"/>
    </row>
    <row r="49" spans="3:21" x14ac:dyDescent="0.45">
      <c r="C49" t="s">
        <v>10</v>
      </c>
      <c r="K49" s="4">
        <v>500</v>
      </c>
      <c r="L49" s="4"/>
      <c r="N49" s="7"/>
    </row>
    <row r="50" spans="3:21" x14ac:dyDescent="0.45">
      <c r="C50" s="3" t="s">
        <v>3</v>
      </c>
      <c r="D50" s="3"/>
      <c r="E50" s="3"/>
      <c r="F50" s="3"/>
      <c r="G50" s="3"/>
      <c r="H50" s="3"/>
      <c r="I50" s="3" t="s">
        <v>130</v>
      </c>
      <c r="J50" s="3"/>
      <c r="K50" s="31">
        <v>250</v>
      </c>
      <c r="L50" s="31">
        <v>250</v>
      </c>
      <c r="N50" s="6">
        <v>250</v>
      </c>
      <c r="R50" t="s">
        <v>88</v>
      </c>
    </row>
    <row r="51" spans="3:21" x14ac:dyDescent="0.45">
      <c r="C51" t="s">
        <v>60</v>
      </c>
      <c r="I51" t="s">
        <v>135</v>
      </c>
      <c r="K51" s="4">
        <v>5500</v>
      </c>
      <c r="L51" s="4">
        <v>2750</v>
      </c>
      <c r="N51" s="6">
        <v>2750</v>
      </c>
      <c r="R51" t="s">
        <v>90</v>
      </c>
      <c r="U51" t="s">
        <v>257</v>
      </c>
    </row>
    <row r="52" spans="3:21" x14ac:dyDescent="0.45">
      <c r="C52" t="s">
        <v>61</v>
      </c>
      <c r="K52" s="4">
        <v>600</v>
      </c>
      <c r="L52" s="4"/>
      <c r="N52" s="7"/>
      <c r="U52" t="s">
        <v>92</v>
      </c>
    </row>
    <row r="53" spans="3:21" x14ac:dyDescent="0.45">
      <c r="C53" t="s">
        <v>11</v>
      </c>
      <c r="D53" t="s">
        <v>179</v>
      </c>
      <c r="K53" s="4">
        <v>400</v>
      </c>
      <c r="L53" s="4"/>
      <c r="N53" s="7"/>
      <c r="U53" t="s">
        <v>258</v>
      </c>
    </row>
    <row r="54" spans="3:21" x14ac:dyDescent="0.45">
      <c r="C54" t="s">
        <v>51</v>
      </c>
      <c r="I54" t="s">
        <v>130</v>
      </c>
      <c r="K54" s="4">
        <v>200</v>
      </c>
      <c r="L54" s="4">
        <v>200</v>
      </c>
      <c r="N54" s="6">
        <v>200</v>
      </c>
      <c r="R54" t="s">
        <v>89</v>
      </c>
      <c r="U54" t="s">
        <v>259</v>
      </c>
    </row>
    <row r="55" spans="3:21" x14ac:dyDescent="0.45">
      <c r="C55" t="s">
        <v>52</v>
      </c>
      <c r="I55" t="s">
        <v>130</v>
      </c>
      <c r="K55" s="4">
        <v>40</v>
      </c>
      <c r="L55" s="4">
        <v>40</v>
      </c>
      <c r="N55" s="6">
        <v>40</v>
      </c>
      <c r="R55" t="s">
        <v>89</v>
      </c>
      <c r="U55" t="s">
        <v>93</v>
      </c>
    </row>
    <row r="56" spans="3:21" x14ac:dyDescent="0.45">
      <c r="C56" t="s">
        <v>165</v>
      </c>
      <c r="I56" t="s">
        <v>130</v>
      </c>
      <c r="K56" s="4">
        <v>200</v>
      </c>
      <c r="L56" s="4">
        <v>200</v>
      </c>
      <c r="N56" s="7">
        <v>200</v>
      </c>
      <c r="U56" t="s">
        <v>94</v>
      </c>
    </row>
    <row r="57" spans="3:21" x14ac:dyDescent="0.45">
      <c r="C57" t="s">
        <v>53</v>
      </c>
      <c r="I57" t="s">
        <v>130</v>
      </c>
      <c r="K57" s="4">
        <v>350</v>
      </c>
      <c r="L57" s="4"/>
      <c r="N57" s="7"/>
    </row>
    <row r="58" spans="3:21" x14ac:dyDescent="0.45">
      <c r="C58" t="s">
        <v>15</v>
      </c>
      <c r="K58" s="4">
        <v>350</v>
      </c>
      <c r="L58" s="4"/>
      <c r="N58" s="7"/>
    </row>
    <row r="59" spans="3:21" x14ac:dyDescent="0.45">
      <c r="C59" t="s">
        <v>120</v>
      </c>
      <c r="K59" s="4">
        <v>0</v>
      </c>
      <c r="L59" s="4"/>
      <c r="N59" s="7"/>
    </row>
    <row r="60" spans="3:21" x14ac:dyDescent="0.45">
      <c r="C60" t="s">
        <v>62</v>
      </c>
      <c r="K60" s="4">
        <v>1400</v>
      </c>
      <c r="L60" s="4"/>
      <c r="N60" s="7"/>
    </row>
    <row r="61" spans="3:21" x14ac:dyDescent="0.45">
      <c r="C61" t="s">
        <v>16</v>
      </c>
      <c r="K61" s="4">
        <v>496</v>
      </c>
      <c r="L61" s="4">
        <v>496</v>
      </c>
      <c r="N61" s="7">
        <v>496</v>
      </c>
      <c r="R61" t="s">
        <v>91</v>
      </c>
    </row>
    <row r="62" spans="3:21" x14ac:dyDescent="0.45">
      <c r="C62" t="s">
        <v>63</v>
      </c>
      <c r="I62" t="s">
        <v>130</v>
      </c>
      <c r="K62" s="4">
        <v>500</v>
      </c>
      <c r="L62" s="4">
        <v>500</v>
      </c>
      <c r="N62" s="6">
        <v>500</v>
      </c>
      <c r="R62" t="s">
        <v>91</v>
      </c>
    </row>
    <row r="63" spans="3:21" x14ac:dyDescent="0.45">
      <c r="C63" t="s">
        <v>17</v>
      </c>
      <c r="K63" s="4">
        <v>550</v>
      </c>
      <c r="L63" s="4"/>
      <c r="N63" s="7"/>
    </row>
    <row r="64" spans="3:21" x14ac:dyDescent="0.45">
      <c r="C64" t="s">
        <v>64</v>
      </c>
      <c r="F64" t="s">
        <v>50</v>
      </c>
      <c r="K64" s="4">
        <v>450</v>
      </c>
      <c r="L64" s="4"/>
      <c r="N64" s="7"/>
    </row>
    <row r="65" spans="3:18" x14ac:dyDescent="0.45">
      <c r="C65" t="s">
        <v>18</v>
      </c>
      <c r="K65" s="4">
        <v>30</v>
      </c>
      <c r="L65" s="4"/>
      <c r="N65" s="7"/>
    </row>
    <row r="66" spans="3:18" x14ac:dyDescent="0.45">
      <c r="C66" t="s">
        <v>19</v>
      </c>
      <c r="K66" s="4">
        <v>80</v>
      </c>
      <c r="L66" s="4"/>
      <c r="N66" s="7"/>
    </row>
    <row r="67" spans="3:18" x14ac:dyDescent="0.45">
      <c r="C67" t="s">
        <v>20</v>
      </c>
      <c r="K67" s="4">
        <v>845</v>
      </c>
      <c r="L67" s="4"/>
      <c r="N67" s="7"/>
    </row>
    <row r="68" spans="3:18" x14ac:dyDescent="0.45">
      <c r="C68" t="s">
        <v>21</v>
      </c>
      <c r="D68" t="s">
        <v>83</v>
      </c>
      <c r="I68" t="s">
        <v>134</v>
      </c>
      <c r="K68" s="4">
        <v>176</v>
      </c>
      <c r="L68" s="4"/>
      <c r="N68" s="7"/>
      <c r="R68" t="s">
        <v>89</v>
      </c>
    </row>
    <row r="69" spans="3:18" x14ac:dyDescent="0.45">
      <c r="C69" t="s">
        <v>65</v>
      </c>
      <c r="K69" s="4">
        <v>50</v>
      </c>
      <c r="L69" s="4"/>
      <c r="N69" s="7"/>
    </row>
    <row r="70" spans="3:18" x14ac:dyDescent="0.45">
      <c r="C70" t="s">
        <v>22</v>
      </c>
      <c r="E70" t="s">
        <v>23</v>
      </c>
      <c r="K70" s="4">
        <v>20</v>
      </c>
      <c r="L70" s="4"/>
      <c r="N70" s="7"/>
    </row>
    <row r="71" spans="3:18" x14ac:dyDescent="0.45">
      <c r="C71" t="s">
        <v>66</v>
      </c>
      <c r="K71" s="4">
        <v>1624</v>
      </c>
      <c r="L71" s="4"/>
      <c r="N71" s="7"/>
    </row>
    <row r="72" spans="3:18" x14ac:dyDescent="0.45">
      <c r="C72" t="s">
        <v>77</v>
      </c>
      <c r="K72" s="4">
        <v>61</v>
      </c>
      <c r="L72" s="4"/>
      <c r="N72" s="7"/>
    </row>
    <row r="73" spans="3:18" x14ac:dyDescent="0.45">
      <c r="C73" t="s">
        <v>84</v>
      </c>
      <c r="I73" t="s">
        <v>130</v>
      </c>
      <c r="K73" s="4">
        <v>200</v>
      </c>
      <c r="L73" s="4"/>
      <c r="N73" s="7"/>
    </row>
    <row r="74" spans="3:18" x14ac:dyDescent="0.45">
      <c r="C74" t="s">
        <v>131</v>
      </c>
      <c r="I74" t="s">
        <v>132</v>
      </c>
      <c r="K74" s="4"/>
      <c r="L74" s="4"/>
      <c r="N74" s="7"/>
    </row>
    <row r="75" spans="3:18" x14ac:dyDescent="0.45">
      <c r="H75" t="s">
        <v>74</v>
      </c>
      <c r="K75" s="32">
        <f>SUM(K4:K74)</f>
        <v>143134</v>
      </c>
      <c r="L75" s="1">
        <f>SUM(L5:L74)</f>
        <v>5131</v>
      </c>
      <c r="M75" s="5">
        <f>SUM(M4:M74)</f>
        <v>68500</v>
      </c>
      <c r="N75" s="8">
        <f>SUM(N4:N74)</f>
        <v>73631</v>
      </c>
      <c r="O75" s="2">
        <f>SUM(O5:O74)</f>
        <v>0</v>
      </c>
      <c r="P75" s="2"/>
    </row>
    <row r="77" spans="3:18" x14ac:dyDescent="0.45">
      <c r="C77" t="s">
        <v>78</v>
      </c>
      <c r="K77" t="s">
        <v>133</v>
      </c>
    </row>
    <row r="81" spans="3:15" x14ac:dyDescent="0.45">
      <c r="L81" s="1"/>
    </row>
    <row r="82" spans="3:15" x14ac:dyDescent="0.45">
      <c r="I82" t="s">
        <v>269</v>
      </c>
      <c r="L82" s="1">
        <f>J220</f>
        <v>209982</v>
      </c>
    </row>
    <row r="83" spans="3:15" ht="21" x14ac:dyDescent="0.5">
      <c r="C83" s="9" t="s">
        <v>166</v>
      </c>
      <c r="I83" t="s">
        <v>252</v>
      </c>
      <c r="L83" s="1">
        <v>800</v>
      </c>
    </row>
    <row r="84" spans="3:15" x14ac:dyDescent="0.45">
      <c r="C84" t="s">
        <v>139</v>
      </c>
      <c r="D84" t="s">
        <v>140</v>
      </c>
      <c r="K84" t="s">
        <v>136</v>
      </c>
      <c r="L84" s="1">
        <f>SUM(L82:L83)</f>
        <v>210782</v>
      </c>
    </row>
    <row r="85" spans="3:15" x14ac:dyDescent="0.45">
      <c r="C85" t="s">
        <v>141</v>
      </c>
      <c r="D85" t="s">
        <v>142</v>
      </c>
      <c r="I85" t="s">
        <v>253</v>
      </c>
      <c r="L85" s="1"/>
    </row>
    <row r="86" spans="3:15" x14ac:dyDescent="0.45">
      <c r="C86" t="s">
        <v>143</v>
      </c>
      <c r="D86" t="s">
        <v>144</v>
      </c>
      <c r="I86" t="s">
        <v>172</v>
      </c>
      <c r="K86" t="s">
        <v>137</v>
      </c>
      <c r="L86" s="1">
        <f>SUM(L84:L85)</f>
        <v>210782</v>
      </c>
    </row>
    <row r="87" spans="3:15" x14ac:dyDescent="0.45">
      <c r="C87" t="s">
        <v>145</v>
      </c>
      <c r="D87" t="s">
        <v>146</v>
      </c>
      <c r="L87" s="1"/>
    </row>
    <row r="88" spans="3:15" x14ac:dyDescent="0.45">
      <c r="C88" t="s">
        <v>147</v>
      </c>
      <c r="D88" t="s">
        <v>148</v>
      </c>
      <c r="I88" t="s">
        <v>175</v>
      </c>
      <c r="L88" s="1">
        <f>SUM(K75)</f>
        <v>143134</v>
      </c>
      <c r="M88" t="s">
        <v>255</v>
      </c>
    </row>
    <row r="89" spans="3:15" x14ac:dyDescent="0.45">
      <c r="C89" t="s">
        <v>149</v>
      </c>
      <c r="D89" t="s">
        <v>150</v>
      </c>
      <c r="L89" s="1"/>
    </row>
    <row r="90" spans="3:15" x14ac:dyDescent="0.45">
      <c r="C90" t="s">
        <v>151</v>
      </c>
      <c r="D90" t="s">
        <v>152</v>
      </c>
      <c r="I90" s="10" t="s">
        <v>138</v>
      </c>
      <c r="J90" s="10"/>
      <c r="K90" s="10"/>
      <c r="L90" s="11">
        <f>SUM(L86-L88)</f>
        <v>67648</v>
      </c>
    </row>
    <row r="91" spans="3:15" x14ac:dyDescent="0.45">
      <c r="C91" t="s">
        <v>153</v>
      </c>
      <c r="D91" t="s">
        <v>162</v>
      </c>
      <c r="L91" s="1"/>
    </row>
    <row r="92" spans="3:15" x14ac:dyDescent="0.45">
      <c r="C92" t="s">
        <v>154</v>
      </c>
      <c r="D92" t="s">
        <v>155</v>
      </c>
      <c r="L92" s="1"/>
    </row>
    <row r="93" spans="3:15" ht="23.5" x14ac:dyDescent="0.55000000000000004">
      <c r="C93" t="s">
        <v>156</v>
      </c>
      <c r="D93" t="s">
        <v>157</v>
      </c>
      <c r="H93" s="12"/>
      <c r="I93" s="12" t="s">
        <v>168</v>
      </c>
      <c r="J93" s="12"/>
      <c r="K93" s="12"/>
      <c r="L93" s="13"/>
      <c r="M93" s="12"/>
      <c r="N93" s="12"/>
      <c r="O93" s="12"/>
    </row>
    <row r="94" spans="3:15" ht="23.5" x14ac:dyDescent="0.55000000000000004">
      <c r="C94" t="s">
        <v>158</v>
      </c>
      <c r="D94" t="s">
        <v>159</v>
      </c>
      <c r="H94" s="12"/>
      <c r="I94" s="12"/>
      <c r="J94" s="12"/>
      <c r="K94" s="12"/>
      <c r="L94" s="13"/>
      <c r="M94" s="12"/>
      <c r="N94" s="12"/>
      <c r="O94" s="12"/>
    </row>
    <row r="95" spans="3:15" ht="23.5" x14ac:dyDescent="0.55000000000000004">
      <c r="C95" t="s">
        <v>160</v>
      </c>
      <c r="D95" t="s">
        <v>161</v>
      </c>
      <c r="H95" s="12"/>
      <c r="I95" s="12" t="s">
        <v>169</v>
      </c>
      <c r="J95" s="12"/>
      <c r="K95" s="12"/>
      <c r="L95" s="13"/>
      <c r="M95" s="12"/>
      <c r="N95" s="12"/>
      <c r="O95" s="12"/>
    </row>
    <row r="96" spans="3:15" ht="23.5" x14ac:dyDescent="0.55000000000000004">
      <c r="H96" s="12"/>
      <c r="I96" s="12"/>
      <c r="J96" s="12"/>
      <c r="K96" s="12"/>
      <c r="L96" s="12"/>
      <c r="M96" s="12"/>
      <c r="N96" s="12"/>
      <c r="O96" s="12"/>
    </row>
    <row r="97" spans="5:15" ht="23.5" x14ac:dyDescent="0.55000000000000004">
      <c r="H97" s="12"/>
      <c r="I97" s="12" t="s">
        <v>167</v>
      </c>
      <c r="J97" s="12"/>
      <c r="K97" s="12"/>
      <c r="L97" s="12" t="s">
        <v>254</v>
      </c>
      <c r="M97" s="12"/>
      <c r="N97" s="12"/>
      <c r="O97" s="12"/>
    </row>
    <row r="99" spans="5:15" x14ac:dyDescent="0.45">
      <c r="I99" t="s">
        <v>170</v>
      </c>
    </row>
    <row r="103" spans="5:15" ht="31" x14ac:dyDescent="0.45">
      <c r="E103" s="16" t="s">
        <v>180</v>
      </c>
      <c r="J103" t="s">
        <v>261</v>
      </c>
    </row>
    <row r="105" spans="5:15" x14ac:dyDescent="0.45">
      <c r="E105" s="17" t="s">
        <v>181</v>
      </c>
      <c r="J105" s="29">
        <v>108000</v>
      </c>
    </row>
    <row r="106" spans="5:15" x14ac:dyDescent="0.45">
      <c r="J106" s="29"/>
    </row>
    <row r="107" spans="5:15" x14ac:dyDescent="0.45">
      <c r="E107" s="18" t="s">
        <v>182</v>
      </c>
      <c r="J107" s="29"/>
    </row>
    <row r="108" spans="5:15" x14ac:dyDescent="0.45">
      <c r="E108" s="15"/>
      <c r="J108" s="29"/>
    </row>
    <row r="109" spans="5:15" x14ac:dyDescent="0.45">
      <c r="E109" s="19" t="s">
        <v>97</v>
      </c>
      <c r="J109" s="29"/>
    </row>
    <row r="110" spans="5:15" x14ac:dyDescent="0.45">
      <c r="E110" s="15"/>
      <c r="J110" s="29"/>
    </row>
    <row r="111" spans="5:15" x14ac:dyDescent="0.45">
      <c r="E111" t="s">
        <v>183</v>
      </c>
      <c r="H111" t="s">
        <v>262</v>
      </c>
      <c r="J111" s="29"/>
    </row>
    <row r="112" spans="5:15" x14ac:dyDescent="0.45">
      <c r="E112" t="s">
        <v>184</v>
      </c>
      <c r="H112" t="s">
        <v>262</v>
      </c>
      <c r="J112" s="29"/>
    </row>
    <row r="113" spans="5:10" x14ac:dyDescent="0.45">
      <c r="E113" t="s">
        <v>185</v>
      </c>
      <c r="H113" t="s">
        <v>263</v>
      </c>
      <c r="J113" s="29">
        <v>40000</v>
      </c>
    </row>
    <row r="114" spans="5:10" x14ac:dyDescent="0.45">
      <c r="E114" t="s">
        <v>186</v>
      </c>
      <c r="J114" s="29"/>
    </row>
    <row r="115" spans="5:10" x14ac:dyDescent="0.45">
      <c r="E115" s="19" t="s">
        <v>187</v>
      </c>
      <c r="J115" s="29"/>
    </row>
    <row r="116" spans="5:10" x14ac:dyDescent="0.45">
      <c r="E116" s="15"/>
      <c r="J116" s="29"/>
    </row>
    <row r="117" spans="5:10" x14ac:dyDescent="0.45">
      <c r="E117" t="s">
        <v>188</v>
      </c>
      <c r="J117" s="29">
        <v>15544</v>
      </c>
    </row>
    <row r="118" spans="5:10" x14ac:dyDescent="0.45">
      <c r="E118" t="s">
        <v>189</v>
      </c>
      <c r="J118" s="29"/>
    </row>
    <row r="119" spans="5:10" x14ac:dyDescent="0.45">
      <c r="E119" t="s">
        <v>190</v>
      </c>
      <c r="J119" s="29"/>
    </row>
    <row r="120" spans="5:10" x14ac:dyDescent="0.45">
      <c r="E120" t="s">
        <v>186</v>
      </c>
      <c r="J120" s="29"/>
    </row>
    <row r="121" spans="5:10" x14ac:dyDescent="0.45">
      <c r="E121" s="19" t="s">
        <v>191</v>
      </c>
      <c r="J121" s="29"/>
    </row>
    <row r="122" spans="5:10" x14ac:dyDescent="0.45">
      <c r="E122" s="15"/>
      <c r="J122" s="29"/>
    </row>
    <row r="123" spans="5:10" x14ac:dyDescent="0.45">
      <c r="E123" t="s">
        <v>192</v>
      </c>
      <c r="J123" s="29">
        <v>3000</v>
      </c>
    </row>
    <row r="124" spans="5:10" x14ac:dyDescent="0.45">
      <c r="E124" t="s">
        <v>193</v>
      </c>
      <c r="J124" s="29"/>
    </row>
    <row r="125" spans="5:10" x14ac:dyDescent="0.45">
      <c r="E125" t="s">
        <v>186</v>
      </c>
      <c r="J125" s="29"/>
    </row>
    <row r="126" spans="5:10" x14ac:dyDescent="0.45">
      <c r="E126" s="19" t="s">
        <v>194</v>
      </c>
      <c r="J126" s="29"/>
    </row>
    <row r="127" spans="5:10" x14ac:dyDescent="0.45">
      <c r="E127" s="15"/>
      <c r="J127" s="29"/>
    </row>
    <row r="128" spans="5:10" x14ac:dyDescent="0.45">
      <c r="E128" t="s">
        <v>195</v>
      </c>
      <c r="J128" s="29"/>
    </row>
    <row r="129" spans="5:10" x14ac:dyDescent="0.45">
      <c r="E129" t="s">
        <v>196</v>
      </c>
      <c r="J129" s="29">
        <v>1650</v>
      </c>
    </row>
    <row r="130" spans="5:10" x14ac:dyDescent="0.45">
      <c r="E130" t="s">
        <v>197</v>
      </c>
      <c r="J130" s="29"/>
    </row>
    <row r="131" spans="5:10" x14ac:dyDescent="0.45">
      <c r="E131" t="s">
        <v>186</v>
      </c>
      <c r="J131" s="29"/>
    </row>
    <row r="132" spans="5:10" x14ac:dyDescent="0.45">
      <c r="E132" s="19" t="s">
        <v>6</v>
      </c>
      <c r="J132" s="29"/>
    </row>
    <row r="133" spans="5:10" x14ac:dyDescent="0.45">
      <c r="E133" s="15"/>
      <c r="J133" s="29"/>
    </row>
    <row r="134" spans="5:10" x14ac:dyDescent="0.45">
      <c r="E134" t="s">
        <v>198</v>
      </c>
      <c r="J134" s="29"/>
    </row>
    <row r="135" spans="5:10" x14ac:dyDescent="0.45">
      <c r="E135" t="s">
        <v>199</v>
      </c>
      <c r="J135" s="29">
        <v>2200</v>
      </c>
    </row>
    <row r="136" spans="5:10" x14ac:dyDescent="0.45">
      <c r="E136" t="s">
        <v>200</v>
      </c>
      <c r="J136" s="29"/>
    </row>
    <row r="137" spans="5:10" x14ac:dyDescent="0.45">
      <c r="E137" t="s">
        <v>186</v>
      </c>
      <c r="J137" s="29"/>
    </row>
    <row r="138" spans="5:10" x14ac:dyDescent="0.45">
      <c r="E138" s="15" t="s">
        <v>201</v>
      </c>
      <c r="J138" s="29"/>
    </row>
    <row r="139" spans="5:10" x14ac:dyDescent="0.45">
      <c r="E139" s="18" t="s">
        <v>202</v>
      </c>
      <c r="J139" s="29"/>
    </row>
    <row r="140" spans="5:10" x14ac:dyDescent="0.45">
      <c r="E140" s="15"/>
      <c r="J140" s="29"/>
    </row>
    <row r="141" spans="5:10" x14ac:dyDescent="0.45">
      <c r="E141" s="19" t="s">
        <v>202</v>
      </c>
      <c r="J141" s="29"/>
    </row>
    <row r="142" spans="5:10" x14ac:dyDescent="0.45">
      <c r="E142" s="15"/>
      <c r="J142" s="29"/>
    </row>
    <row r="143" spans="5:10" x14ac:dyDescent="0.45">
      <c r="E143" t="s">
        <v>203</v>
      </c>
      <c r="J143" s="29"/>
    </row>
    <row r="144" spans="5:10" x14ac:dyDescent="0.45">
      <c r="E144" t="s">
        <v>204</v>
      </c>
      <c r="J144" s="29"/>
    </row>
    <row r="145" spans="5:13" x14ac:dyDescent="0.45">
      <c r="E145" t="s">
        <v>205</v>
      </c>
      <c r="J145" s="29"/>
    </row>
    <row r="146" spans="5:13" x14ac:dyDescent="0.45">
      <c r="E146" t="s">
        <v>206</v>
      </c>
      <c r="J146" s="29">
        <v>14800</v>
      </c>
    </row>
    <row r="147" spans="5:13" x14ac:dyDescent="0.45">
      <c r="E147" t="s">
        <v>186</v>
      </c>
      <c r="J147" s="29"/>
    </row>
    <row r="148" spans="5:13" x14ac:dyDescent="0.45">
      <c r="E148" s="15" t="s">
        <v>207</v>
      </c>
      <c r="J148" s="29">
        <v>5900</v>
      </c>
    </row>
    <row r="149" spans="5:13" x14ac:dyDescent="0.45">
      <c r="E149" s="15" t="s">
        <v>208</v>
      </c>
      <c r="J149" s="29"/>
    </row>
    <row r="150" spans="5:13" x14ac:dyDescent="0.45">
      <c r="E150" s="15" t="s">
        <v>209</v>
      </c>
      <c r="J150" s="29"/>
    </row>
    <row r="151" spans="5:13" x14ac:dyDescent="0.45">
      <c r="E151" s="18" t="s">
        <v>210</v>
      </c>
      <c r="J151" s="29"/>
    </row>
    <row r="152" spans="5:13" x14ac:dyDescent="0.45">
      <c r="E152" s="15"/>
      <c r="J152" s="29"/>
    </row>
    <row r="153" spans="5:13" x14ac:dyDescent="0.45">
      <c r="E153" s="19" t="s">
        <v>211</v>
      </c>
      <c r="J153" s="29"/>
    </row>
    <row r="154" spans="5:13" x14ac:dyDescent="0.45">
      <c r="E154" s="15"/>
      <c r="J154" s="29"/>
    </row>
    <row r="155" spans="5:13" x14ac:dyDescent="0.45">
      <c r="E155" t="s">
        <v>212</v>
      </c>
      <c r="J155" s="29">
        <v>4600</v>
      </c>
      <c r="K155" t="s">
        <v>264</v>
      </c>
      <c r="M155" t="s">
        <v>265</v>
      </c>
    </row>
    <row r="156" spans="5:13" x14ac:dyDescent="0.45">
      <c r="E156" t="s">
        <v>213</v>
      </c>
      <c r="J156" s="29"/>
    </row>
    <row r="157" spans="5:13" x14ac:dyDescent="0.45">
      <c r="E157" t="s">
        <v>186</v>
      </c>
      <c r="J157" s="29"/>
    </row>
    <row r="158" spans="5:13" x14ac:dyDescent="0.45">
      <c r="E158" s="19" t="s">
        <v>214</v>
      </c>
      <c r="J158" s="29"/>
    </row>
    <row r="159" spans="5:13" x14ac:dyDescent="0.45">
      <c r="E159" s="15"/>
      <c r="J159" s="29"/>
    </row>
    <row r="160" spans="5:13" x14ac:dyDescent="0.45">
      <c r="E160" t="s">
        <v>215</v>
      </c>
      <c r="J160" s="29"/>
    </row>
    <row r="161" spans="5:11" x14ac:dyDescent="0.45">
      <c r="E161" t="s">
        <v>216</v>
      </c>
      <c r="J161" s="29">
        <v>4052</v>
      </c>
    </row>
    <row r="162" spans="5:11" x14ac:dyDescent="0.45">
      <c r="E162" t="s">
        <v>217</v>
      </c>
      <c r="J162" s="29"/>
    </row>
    <row r="163" spans="5:11" x14ac:dyDescent="0.45">
      <c r="E163" t="s">
        <v>218</v>
      </c>
      <c r="J163" s="29">
        <v>1236</v>
      </c>
    </row>
    <row r="164" spans="5:11" x14ac:dyDescent="0.45">
      <c r="E164" t="s">
        <v>186</v>
      </c>
      <c r="J164" s="29"/>
    </row>
    <row r="165" spans="5:11" x14ac:dyDescent="0.45">
      <c r="E165" s="19" t="s">
        <v>219</v>
      </c>
      <c r="J165" s="29"/>
    </row>
    <row r="166" spans="5:11" x14ac:dyDescent="0.45">
      <c r="E166" s="15"/>
      <c r="J166" s="29"/>
    </row>
    <row r="167" spans="5:11" x14ac:dyDescent="0.45">
      <c r="E167" t="s">
        <v>220</v>
      </c>
      <c r="J167" s="29"/>
    </row>
    <row r="168" spans="5:11" x14ac:dyDescent="0.45">
      <c r="E168" t="s">
        <v>271</v>
      </c>
      <c r="J168" s="29"/>
      <c r="K168" t="s">
        <v>266</v>
      </c>
    </row>
    <row r="169" spans="5:11" x14ac:dyDescent="0.45">
      <c r="E169" s="18" t="s">
        <v>221</v>
      </c>
      <c r="J169" s="29"/>
    </row>
    <row r="170" spans="5:11" x14ac:dyDescent="0.45">
      <c r="E170" s="15"/>
      <c r="J170" s="29"/>
    </row>
    <row r="171" spans="5:11" x14ac:dyDescent="0.45">
      <c r="E171" s="19" t="s">
        <v>222</v>
      </c>
      <c r="J171" s="29"/>
    </row>
    <row r="172" spans="5:11" x14ac:dyDescent="0.45">
      <c r="E172" s="15"/>
      <c r="J172" s="29"/>
    </row>
    <row r="173" spans="5:11" x14ac:dyDescent="0.45">
      <c r="E173" t="s">
        <v>223</v>
      </c>
      <c r="J173" s="29">
        <v>2200</v>
      </c>
    </row>
    <row r="174" spans="5:11" x14ac:dyDescent="0.45">
      <c r="E174" t="s">
        <v>186</v>
      </c>
      <c r="J174" s="29"/>
    </row>
    <row r="175" spans="5:11" x14ac:dyDescent="0.45">
      <c r="E175" s="19" t="s">
        <v>224</v>
      </c>
      <c r="J175" s="29"/>
    </row>
    <row r="176" spans="5:11" x14ac:dyDescent="0.45">
      <c r="E176" s="15"/>
      <c r="J176" s="29"/>
    </row>
    <row r="177" spans="5:11" x14ac:dyDescent="0.45">
      <c r="E177" t="s">
        <v>225</v>
      </c>
      <c r="J177" s="29"/>
    </row>
    <row r="178" spans="5:11" x14ac:dyDescent="0.45">
      <c r="E178" t="s">
        <v>226</v>
      </c>
      <c r="J178" s="29">
        <v>3900</v>
      </c>
    </row>
    <row r="179" spans="5:11" x14ac:dyDescent="0.45">
      <c r="E179" t="s">
        <v>186</v>
      </c>
      <c r="J179" s="29"/>
    </row>
    <row r="180" spans="5:11" x14ac:dyDescent="0.45">
      <c r="E180" s="19" t="s">
        <v>2</v>
      </c>
      <c r="J180" s="29"/>
    </row>
    <row r="181" spans="5:11" x14ac:dyDescent="0.45">
      <c r="E181" s="15"/>
      <c r="J181" s="29"/>
    </row>
    <row r="182" spans="5:11" x14ac:dyDescent="0.45">
      <c r="E182" t="s">
        <v>227</v>
      </c>
      <c r="J182" s="29"/>
    </row>
    <row r="183" spans="5:11" x14ac:dyDescent="0.45">
      <c r="E183" t="s">
        <v>272</v>
      </c>
      <c r="J183" s="29"/>
    </row>
    <row r="184" spans="5:11" x14ac:dyDescent="0.45">
      <c r="E184" s="19" t="s">
        <v>228</v>
      </c>
      <c r="J184" s="29"/>
    </row>
    <row r="185" spans="5:11" x14ac:dyDescent="0.45">
      <c r="E185" s="15"/>
      <c r="J185" s="29"/>
    </row>
    <row r="186" spans="5:11" x14ac:dyDescent="0.45">
      <c r="E186" t="s">
        <v>229</v>
      </c>
      <c r="J186" s="29">
        <v>500</v>
      </c>
    </row>
    <row r="187" spans="5:11" x14ac:dyDescent="0.45">
      <c r="E187" t="s">
        <v>272</v>
      </c>
      <c r="J187" s="29"/>
    </row>
    <row r="188" spans="5:11" x14ac:dyDescent="0.45">
      <c r="E188" s="19" t="s">
        <v>230</v>
      </c>
      <c r="J188" s="29"/>
    </row>
    <row r="189" spans="5:11" x14ac:dyDescent="0.45">
      <c r="E189" s="15"/>
      <c r="J189" s="29"/>
    </row>
    <row r="190" spans="5:11" x14ac:dyDescent="0.45">
      <c r="E190" t="s">
        <v>231</v>
      </c>
      <c r="J190" s="29"/>
      <c r="K190" t="s">
        <v>273</v>
      </c>
    </row>
    <row r="191" spans="5:11" x14ac:dyDescent="0.45">
      <c r="E191" t="s">
        <v>232</v>
      </c>
      <c r="J191" s="29"/>
    </row>
    <row r="192" spans="5:11" x14ac:dyDescent="0.45">
      <c r="E192" t="s">
        <v>233</v>
      </c>
      <c r="J192" s="29"/>
    </row>
    <row r="193" spans="5:11" x14ac:dyDescent="0.45">
      <c r="E193" t="s">
        <v>186</v>
      </c>
      <c r="J193" s="29"/>
    </row>
    <row r="194" spans="5:11" x14ac:dyDescent="0.45">
      <c r="E194" s="19" t="s">
        <v>234</v>
      </c>
      <c r="J194" s="29"/>
    </row>
    <row r="195" spans="5:11" x14ac:dyDescent="0.45">
      <c r="E195" s="15"/>
      <c r="J195" s="29"/>
    </row>
    <row r="196" spans="5:11" x14ac:dyDescent="0.45">
      <c r="E196" t="s">
        <v>235</v>
      </c>
      <c r="J196" s="29"/>
      <c r="K196" t="s">
        <v>267</v>
      </c>
    </row>
    <row r="197" spans="5:11" x14ac:dyDescent="0.45">
      <c r="E197" t="s">
        <v>236</v>
      </c>
      <c r="J197" s="29"/>
    </row>
    <row r="198" spans="5:11" x14ac:dyDescent="0.45">
      <c r="E198" t="s">
        <v>186</v>
      </c>
      <c r="J198" s="29"/>
    </row>
    <row r="199" spans="5:11" x14ac:dyDescent="0.45">
      <c r="E199" s="20" t="s">
        <v>237</v>
      </c>
      <c r="J199" s="29"/>
    </row>
    <row r="200" spans="5:11" x14ac:dyDescent="0.45">
      <c r="E200" s="18" t="s">
        <v>238</v>
      </c>
      <c r="J200" s="29"/>
    </row>
    <row r="201" spans="5:11" x14ac:dyDescent="0.45">
      <c r="E201" s="15"/>
      <c r="J201" s="29"/>
    </row>
    <row r="202" spans="5:11" x14ac:dyDescent="0.45">
      <c r="E202" s="19" t="s">
        <v>239</v>
      </c>
      <c r="J202" s="29"/>
    </row>
    <row r="203" spans="5:11" x14ac:dyDescent="0.45">
      <c r="E203" s="15"/>
      <c r="J203" s="29"/>
    </row>
    <row r="204" spans="5:11" x14ac:dyDescent="0.45">
      <c r="E204" t="s">
        <v>240</v>
      </c>
      <c r="J204" s="29"/>
    </row>
    <row r="205" spans="5:11" x14ac:dyDescent="0.45">
      <c r="E205" t="s">
        <v>241</v>
      </c>
      <c r="J205" s="29"/>
    </row>
    <row r="206" spans="5:11" x14ac:dyDescent="0.45">
      <c r="E206" t="s">
        <v>186</v>
      </c>
      <c r="J206" s="29"/>
    </row>
    <row r="207" spans="5:11" x14ac:dyDescent="0.45">
      <c r="E207" s="19" t="s">
        <v>274</v>
      </c>
      <c r="J207" s="29"/>
    </row>
    <row r="208" spans="5:11" x14ac:dyDescent="0.45">
      <c r="E208" s="15"/>
      <c r="J208" s="29"/>
    </row>
    <row r="209" spans="5:11" x14ac:dyDescent="0.45">
      <c r="E209" t="s">
        <v>242</v>
      </c>
      <c r="J209" s="29">
        <v>2400</v>
      </c>
      <c r="K209" t="s">
        <v>268</v>
      </c>
    </row>
    <row r="210" spans="5:11" x14ac:dyDescent="0.45">
      <c r="E210" t="s">
        <v>186</v>
      </c>
      <c r="J210" s="29"/>
    </row>
    <row r="211" spans="5:11" x14ac:dyDescent="0.45">
      <c r="E211" s="20" t="s">
        <v>243</v>
      </c>
      <c r="J211" s="29"/>
    </row>
    <row r="212" spans="5:11" x14ac:dyDescent="0.45">
      <c r="E212" s="18" t="s">
        <v>244</v>
      </c>
      <c r="J212" s="29"/>
    </row>
    <row r="213" spans="5:11" ht="18.5" customHeight="1" x14ac:dyDescent="0.45">
      <c r="E213" s="28" t="s">
        <v>245</v>
      </c>
      <c r="F213" s="28"/>
      <c r="J213" s="29"/>
    </row>
    <row r="214" spans="5:11" ht="37" x14ac:dyDescent="0.45">
      <c r="E214" s="22" t="s">
        <v>180</v>
      </c>
      <c r="F214" s="23">
        <v>108000</v>
      </c>
      <c r="J214" s="29"/>
    </row>
    <row r="215" spans="5:11" ht="18.5" customHeight="1" x14ac:dyDescent="0.45">
      <c r="E215" s="28" t="s">
        <v>210</v>
      </c>
      <c r="F215" s="28"/>
      <c r="J215" s="29"/>
    </row>
    <row r="216" spans="5:11" ht="74" x14ac:dyDescent="0.45">
      <c r="E216" s="22" t="s">
        <v>246</v>
      </c>
      <c r="F216" s="24" t="s">
        <v>247</v>
      </c>
      <c r="J216" s="29"/>
    </row>
    <row r="217" spans="5:11" ht="18.5" customHeight="1" x14ac:dyDescent="0.45">
      <c r="E217" s="28" t="s">
        <v>221</v>
      </c>
      <c r="F217" s="28"/>
      <c r="J217" s="29"/>
    </row>
    <row r="218" spans="5:11" ht="37" x14ac:dyDescent="0.45">
      <c r="E218" s="22" t="s">
        <v>248</v>
      </c>
      <c r="F218" s="24" t="s">
        <v>247</v>
      </c>
      <c r="J218" s="29"/>
    </row>
    <row r="219" spans="5:11" ht="37" x14ac:dyDescent="0.45">
      <c r="E219" s="22" t="s">
        <v>249</v>
      </c>
      <c r="F219" s="24" t="s">
        <v>247</v>
      </c>
      <c r="J219" s="29"/>
    </row>
    <row r="220" spans="5:11" x14ac:dyDescent="0.45">
      <c r="E220" s="21" t="s">
        <v>74</v>
      </c>
      <c r="F220" s="25">
        <v>108000</v>
      </c>
      <c r="J220" s="11">
        <f>SUM(J105:J219)</f>
        <v>209982</v>
      </c>
    </row>
    <row r="221" spans="5:11" ht="60" x14ac:dyDescent="0.45">
      <c r="E221" s="26" t="s">
        <v>250</v>
      </c>
    </row>
  </sheetData>
  <mergeCells count="3">
    <mergeCell ref="E213:F213"/>
    <mergeCell ref="E215:F215"/>
    <mergeCell ref="E217:F217"/>
  </mergeCells>
  <phoneticPr fontId="2" type="noConversion"/>
  <hyperlinks>
    <hyperlink ref="E199" r:id="rId1" display="https://evokeaircraftdesign.com/" xr:uid="{8DA847B8-C6B5-4CB7-90CF-3A073986CEF9}"/>
    <hyperlink ref="E211" r:id="rId2" display="https://www.bearhawkaircraft.com/build-assist" xr:uid="{919275C2-8F2E-43DD-9371-45010D69802F}"/>
  </hyperlinks>
  <pageMargins left="0.7" right="0.7" top="0.75" bottom="0.75" header="0.3" footer="0.3"/>
  <pageSetup paperSize="3" scale="84" fitToHeight="0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Weber</dc:creator>
  <cp:lastModifiedBy>David 7620</cp:lastModifiedBy>
  <cp:lastPrinted>2023-11-12T21:44:48Z</cp:lastPrinted>
  <dcterms:created xsi:type="dcterms:W3CDTF">2016-05-09T16:45:41Z</dcterms:created>
  <dcterms:modified xsi:type="dcterms:W3CDTF">2026-08-02T19:06:10Z</dcterms:modified>
</cp:coreProperties>
</file>