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/Library/Mobile Documents/com~apple~CloudDocs/N269VC/"/>
    </mc:Choice>
  </mc:AlternateContent>
  <xr:revisionPtr revIDLastSave="0" documentId="13_ncr:1_{5FD3CFD5-574D-F746-BCD2-F2E867F9929A}" xr6:coauthVersionLast="47" xr6:coauthVersionMax="47" xr10:uidLastSave="{00000000-0000-0000-0000-000000000000}"/>
  <bookViews>
    <workbookView xWindow="5680" yWindow="960" windowWidth="39120" windowHeight="22600" xr2:uid="{C946F7CF-5731-9244-ADB3-13F3613F7F0F}"/>
  </bookViews>
  <sheets>
    <sheet name="5-1-25 Final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" i="1" l="1"/>
  <c r="I55" i="1"/>
  <c r="K55" i="1"/>
  <c r="K53" i="1"/>
  <c r="K51" i="1"/>
  <c r="K49" i="1"/>
  <c r="K47" i="1"/>
  <c r="K45" i="1"/>
  <c r="W44" i="1"/>
  <c r="K43" i="1"/>
  <c r="W41" i="1"/>
  <c r="K41" i="1"/>
  <c r="K39" i="1"/>
  <c r="W38" i="1"/>
  <c r="K37" i="1"/>
  <c r="K35" i="1"/>
  <c r="W34" i="1"/>
  <c r="K33" i="1"/>
  <c r="W32" i="1"/>
  <c r="K31" i="1"/>
  <c r="W30" i="1"/>
  <c r="K29" i="1"/>
  <c r="K27" i="1"/>
  <c r="K25" i="1"/>
  <c r="K23" i="1"/>
  <c r="K21" i="1"/>
  <c r="K19" i="1"/>
  <c r="W17" i="1"/>
  <c r="I17" i="1"/>
  <c r="K17" i="1"/>
  <c r="W15" i="1"/>
  <c r="I15" i="1"/>
  <c r="K15" i="1"/>
  <c r="W13" i="1"/>
  <c r="I13" i="1"/>
  <c r="K13" i="1"/>
  <c r="W6" i="1"/>
  <c r="U6" i="1"/>
</calcChain>
</file>

<file path=xl/sharedStrings.xml><?xml version="1.0" encoding="utf-8"?>
<sst xmlns="http://schemas.openxmlformats.org/spreadsheetml/2006/main" count="309" uniqueCount="120">
  <si>
    <t>COMPONENT CHART</t>
  </si>
  <si>
    <t>1992  SCHWEIZER  269C</t>
  </si>
  <si>
    <t>S/N  #S1609</t>
  </si>
  <si>
    <t>DATE</t>
  </si>
  <si>
    <t>TIME</t>
  </si>
  <si>
    <t>CURRENT  A/C TT</t>
  </si>
  <si>
    <t>hrs.</t>
  </si>
  <si>
    <t>CURRENT A/C TT</t>
  </si>
  <si>
    <t>COMPONENT NAME</t>
  </si>
  <si>
    <t>PART #</t>
  </si>
  <si>
    <t>A/C TT AT</t>
  </si>
  <si>
    <t xml:space="preserve">DATE OF </t>
  </si>
  <si>
    <t>TT ON UNIT</t>
  </si>
  <si>
    <t>RETIRE AT</t>
  </si>
  <si>
    <t>HOURS</t>
  </si>
  <si>
    <t>LIFE LIMIT *</t>
  </si>
  <si>
    <t>SERIAL #</t>
  </si>
  <si>
    <t>INSTALL</t>
  </si>
  <si>
    <t>AT INSTALL</t>
  </si>
  <si>
    <t>A/C TT</t>
  </si>
  <si>
    <t>REMAINING</t>
  </si>
  <si>
    <t>BLADE ASSY - MR  (R)</t>
  </si>
  <si>
    <t>1185-1</t>
  </si>
  <si>
    <t>ELASTOMERIC DAMPER     (Y)</t>
  </si>
  <si>
    <t>1290-3</t>
  </si>
  <si>
    <t>5500 hrs.</t>
  </si>
  <si>
    <t>6000 hrs.</t>
  </si>
  <si>
    <t>BLADE ASSY - MR   (Y)</t>
  </si>
  <si>
    <t>ELASTOMERIC DAMPER     (R)</t>
  </si>
  <si>
    <t>BLADE ASSY - MR    (B)</t>
  </si>
  <si>
    <t>ELASTOMERIC DAMPER     (B)</t>
  </si>
  <si>
    <t>PITCH BEARING SHAFT - MR</t>
  </si>
  <si>
    <t>1240-7</t>
  </si>
  <si>
    <t>3600 hrs.</t>
  </si>
  <si>
    <t>S-3475</t>
  </si>
  <si>
    <t>S-3483</t>
  </si>
  <si>
    <t>MAST - MR</t>
  </si>
  <si>
    <t>210-5</t>
  </si>
  <si>
    <t>13590 hrs.</t>
  </si>
  <si>
    <t>S-0516</t>
  </si>
  <si>
    <t>TAIL BOOM ASSY.</t>
  </si>
  <si>
    <t>269A2320-11</t>
  </si>
  <si>
    <t>2100 hrs.</t>
  </si>
  <si>
    <t>S093</t>
  </si>
  <si>
    <t>OVERHAUL LIMIT **</t>
  </si>
  <si>
    <t>SUPPORT STRUT - TB.   (L)</t>
  </si>
  <si>
    <t>269A2015-213</t>
  </si>
  <si>
    <t>10700 hrs.</t>
  </si>
  <si>
    <t>S-1102</t>
  </si>
  <si>
    <t>MAIN ROTOR TRANSMISSION</t>
  </si>
  <si>
    <t>5175-23</t>
  </si>
  <si>
    <t>SUPPORT STRUT - TB.   (R)</t>
  </si>
  <si>
    <t>3000 hrs.</t>
  </si>
  <si>
    <t>S-0012</t>
  </si>
  <si>
    <t>S-1510</t>
  </si>
  <si>
    <t>TAIL ROTOR TRANSMISSION</t>
  </si>
  <si>
    <t>269A5600-703</t>
  </si>
  <si>
    <t>STAB ASSY - VERTICAL</t>
  </si>
  <si>
    <t>269A2419-3</t>
  </si>
  <si>
    <t>S-0010</t>
  </si>
  <si>
    <t>20540 hrs.</t>
  </si>
  <si>
    <t>S-1620</t>
  </si>
  <si>
    <t>UPPER BALL BEARINGS -</t>
  </si>
  <si>
    <t>5050-78</t>
  </si>
  <si>
    <t>STAB ASSY - HORIZONTAL</t>
  </si>
  <si>
    <t>269A2516-021</t>
  </si>
  <si>
    <t>BELT DRIVE FRAME ASSY.</t>
  </si>
  <si>
    <t>4200 hrs.</t>
  </si>
  <si>
    <t>S-1038</t>
  </si>
  <si>
    <t>forward</t>
  </si>
  <si>
    <t>L1201CJ44K</t>
  </si>
  <si>
    <t>DRIVE SHAFT - MR</t>
  </si>
  <si>
    <t>269A5325-001</t>
  </si>
  <si>
    <t>aft</t>
  </si>
  <si>
    <t>not visible</t>
  </si>
  <si>
    <t>3200 hrs.</t>
  </si>
  <si>
    <t>LOWER BALL BEARING -</t>
  </si>
  <si>
    <t>5050-85</t>
  </si>
  <si>
    <t>HUB ASSY</t>
  </si>
  <si>
    <t>8000 hrs.</t>
  </si>
  <si>
    <t>1800 hrs.</t>
  </si>
  <si>
    <t>THRUST BEARING - MR</t>
  </si>
  <si>
    <t>5050-63</t>
  </si>
  <si>
    <t>IDLER PULLEY BEARING -</t>
  </si>
  <si>
    <t>5050-74</t>
  </si>
  <si>
    <t>BELT DRIVE ASSY.</t>
  </si>
  <si>
    <t>PINION ASSY - MR</t>
  </si>
  <si>
    <t>5103-51</t>
  </si>
  <si>
    <t>S-2228ACR</t>
  </si>
  <si>
    <t>ENGINE</t>
  </si>
  <si>
    <t>HIO-360-D1A</t>
  </si>
  <si>
    <t>CARRIER - MR</t>
  </si>
  <si>
    <t>5193-1</t>
  </si>
  <si>
    <t>1500 hrs.</t>
  </si>
  <si>
    <t>L-36939.51A</t>
  </si>
  <si>
    <t>S312</t>
  </si>
  <si>
    <t>DRIVE SHAFT - TR</t>
  </si>
  <si>
    <t>269A6040-9</t>
  </si>
  <si>
    <t>S-535</t>
  </si>
  <si>
    <t>INPUT SHAFT - TAIL TRANS.</t>
  </si>
  <si>
    <t>269A5626-5</t>
  </si>
  <si>
    <t>8600 hrs.</t>
  </si>
  <si>
    <t>S-346ACR</t>
  </si>
  <si>
    <t>LOWER COUPL SHAFT</t>
  </si>
  <si>
    <t>S-405</t>
  </si>
  <si>
    <t>RETENTION STRAPS - TR</t>
  </si>
  <si>
    <t>269A6050-507</t>
  </si>
  <si>
    <t xml:space="preserve">5100 hrs. </t>
  </si>
  <si>
    <t>S-5145-9021</t>
  </si>
  <si>
    <t>BLADE ASSY - TR    (G)</t>
  </si>
  <si>
    <t>269A6035-23</t>
  </si>
  <si>
    <t>9000 hrs.</t>
  </si>
  <si>
    <t>S-470</t>
  </si>
  <si>
    <t>BLADE ASSY - TR    (B)</t>
  </si>
  <si>
    <t>S-2787</t>
  </si>
  <si>
    <t>S0959</t>
  </si>
  <si>
    <t>SW22064</t>
  </si>
  <si>
    <t>S1655</t>
  </si>
  <si>
    <t>5326-005</t>
  </si>
  <si>
    <t>N269VC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</si>
</sst>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yy;@"/>
  </numFmts>
  <fonts count="6" x14ac:knownFonts="1">
    <font>
      <sz val="12"/>
      <color theme="1"/>
      <name val="Aptos Narrow"/>
      <family val="2"/>
      <scheme val="minor"/>
    </font>
    <font>
      <b/>
      <sz val="20"/>
      <color theme="1"/>
      <name val="Aptos Narrow"/>
      <scheme val="minor"/>
    </font>
    <font>
      <sz val="18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14"/>
      <color theme="1"/>
      <name val="Aptos Narrow"/>
      <family val="2"/>
      <scheme val="minor"/>
    </font>
    <font>
      <b/>
      <u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3" xfId="0" applyFont="1" applyFill="1" applyBorder="1"/>
    <xf numFmtId="164" fontId="4" fillId="0" borderId="0" xfId="0" applyNumberFormat="1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0" fontId="4" fillId="4" borderId="7" xfId="0" applyFont="1" applyFill="1" applyBorder="1"/>
    <xf numFmtId="165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0" borderId="1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10" xfId="0" applyFont="1" applyBorder="1"/>
    <xf numFmtId="165" fontId="4" fillId="0" borderId="1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/>
    <xf numFmtId="0" fontId="4" fillId="0" borderId="4" xfId="0" applyFont="1" applyBorder="1" applyAlignment="1">
      <alignment horizontal="right"/>
    </xf>
    <xf numFmtId="165" fontId="4" fillId="0" borderId="14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175E-2778-CE4C-904F-45E8178E0C34}">
  <dimension ref="B1:X89"/>
  <sheetViews>
    <sheetView tabSelected="1" topLeftCell="B1" zoomScale="80" zoomScaleNormal="80" zoomScalePageLayoutView="60" workbookViewId="0">
      <selection activeCell="N2" sqref="N2:X2"/>
    </sheetView>
  </sheetViews>
  <sheetFormatPr baseColWidth="10" defaultRowHeight="16" x14ac:dyDescent="0.2"/>
  <cols>
    <col min="1" max="1" width="4" customWidth="1"/>
    <col min="2" max="2" width="35.6640625" style="39" bestFit="1" customWidth="1"/>
    <col min="3" max="3" width="15.83203125" style="39" bestFit="1" customWidth="1"/>
    <col min="4" max="4" width="14.83203125" style="40" customWidth="1"/>
    <col min="5" max="5" width="4.33203125" style="39" bestFit="1" customWidth="1"/>
    <col min="6" max="6" width="12.6640625" style="39" bestFit="1" customWidth="1"/>
    <col min="7" max="7" width="17.5" style="39" bestFit="1" customWidth="1"/>
    <col min="8" max="8" width="4.33203125" style="39" bestFit="1" customWidth="1"/>
    <col min="9" max="9" width="14.6640625" style="39" customWidth="1"/>
    <col min="10" max="10" width="4.33203125" style="39" bestFit="1" customWidth="1"/>
    <col min="11" max="11" width="14.6640625" style="39" customWidth="1"/>
    <col min="12" max="12" width="4.33203125" customWidth="1"/>
    <col min="13" max="13" width="4" customWidth="1"/>
    <col min="14" max="14" width="35.6640625" style="39" bestFit="1" customWidth="1"/>
    <col min="15" max="15" width="16.83203125" style="39" customWidth="1"/>
    <col min="16" max="16" width="16.83203125" style="40" customWidth="1"/>
    <col min="17" max="17" width="4.1640625" style="39" customWidth="1"/>
    <col min="18" max="18" width="12.6640625" style="39" bestFit="1" customWidth="1"/>
    <col min="19" max="19" width="16.83203125" style="39" customWidth="1"/>
    <col min="20" max="20" width="4.1640625" style="39" customWidth="1"/>
    <col min="21" max="21" width="16.83203125" style="39" customWidth="1"/>
    <col min="22" max="22" width="4.1640625" style="39" customWidth="1"/>
    <col min="23" max="23" width="16.83203125" style="39" customWidth="1"/>
    <col min="24" max="24" width="4.1640625" customWidth="1"/>
  </cols>
  <sheetData>
    <row r="1" spans="2:24" ht="27" x14ac:dyDescent="0.35">
      <c r="B1" s="43" t="s">
        <v>119</v>
      </c>
      <c r="C1" s="43"/>
      <c r="D1" s="43"/>
      <c r="E1" s="43"/>
      <c r="F1" s="43"/>
      <c r="G1" s="43"/>
      <c r="H1" s="43"/>
      <c r="I1" s="43"/>
      <c r="J1" s="43"/>
      <c r="K1" s="43"/>
      <c r="L1" s="43"/>
      <c r="N1" s="43" t="s">
        <v>119</v>
      </c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2:24" ht="24" x14ac:dyDescent="0.3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N2" s="44" t="s">
        <v>0</v>
      </c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2:24" ht="22" x14ac:dyDescent="0.3">
      <c r="B3" s="45" t="s">
        <v>1</v>
      </c>
      <c r="C3" s="45"/>
      <c r="D3" s="45"/>
      <c r="E3" s="45"/>
      <c r="F3" s="45"/>
      <c r="G3" s="45"/>
      <c r="H3" s="45"/>
      <c r="I3" s="45"/>
      <c r="J3" s="45"/>
      <c r="K3" s="45"/>
      <c r="L3" s="45"/>
      <c r="N3" s="45" t="s">
        <v>1</v>
      </c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2:24" ht="19" x14ac:dyDescent="0.25">
      <c r="B4" s="42" t="s">
        <v>2</v>
      </c>
      <c r="C4" s="42"/>
      <c r="D4" s="42"/>
      <c r="E4" s="42"/>
      <c r="F4" s="42"/>
      <c r="G4" s="42"/>
      <c r="H4" s="42"/>
      <c r="I4" s="42"/>
      <c r="J4" s="42"/>
      <c r="K4" s="42"/>
      <c r="L4" s="42"/>
      <c r="N4" s="42" t="s">
        <v>2</v>
      </c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2:24" s="2" customFormat="1" ht="19" x14ac:dyDescent="0.25">
      <c r="E5" s="1"/>
      <c r="F5" s="1"/>
      <c r="G5" s="3"/>
      <c r="H5" s="4"/>
      <c r="I5" s="5" t="s">
        <v>3</v>
      </c>
      <c r="J5" s="4"/>
      <c r="K5" s="5" t="s">
        <v>4</v>
      </c>
      <c r="L5" s="6"/>
      <c r="Q5" s="1"/>
      <c r="R5" s="1"/>
      <c r="S5" s="3"/>
      <c r="T5" s="4"/>
      <c r="U5" s="5" t="s">
        <v>3</v>
      </c>
      <c r="V5" s="4"/>
      <c r="W5" s="5" t="s">
        <v>4</v>
      </c>
      <c r="X5" s="6"/>
    </row>
    <row r="6" spans="2:24" s="2" customFormat="1" ht="19" x14ac:dyDescent="0.25">
      <c r="B6" s="1"/>
      <c r="C6" s="1"/>
      <c r="D6" s="7"/>
      <c r="E6" s="1"/>
      <c r="F6" s="1"/>
      <c r="G6" s="8" t="s">
        <v>5</v>
      </c>
      <c r="H6" s="9"/>
      <c r="I6" s="10">
        <v>46315</v>
      </c>
      <c r="J6" s="9"/>
      <c r="K6" s="11">
        <v>5064</v>
      </c>
      <c r="L6" s="12" t="s">
        <v>6</v>
      </c>
      <c r="N6" s="1"/>
      <c r="O6" s="1"/>
      <c r="P6" s="7"/>
      <c r="Q6" s="1"/>
      <c r="R6" s="1"/>
      <c r="S6" s="8" t="s">
        <v>7</v>
      </c>
      <c r="T6" s="9"/>
      <c r="U6" s="10">
        <f>I6</f>
        <v>46315</v>
      </c>
      <c r="V6" s="9"/>
      <c r="W6" s="11">
        <f>K6</f>
        <v>5064</v>
      </c>
      <c r="X6" s="13" t="s">
        <v>6</v>
      </c>
    </row>
    <row r="7" spans="2:24" s="2" customFormat="1" ht="19" x14ac:dyDescent="0.25">
      <c r="B7" s="1"/>
      <c r="C7" s="14"/>
      <c r="D7" s="15"/>
      <c r="E7" s="1"/>
      <c r="F7" s="1"/>
      <c r="G7" s="16"/>
      <c r="H7" s="17"/>
      <c r="I7" s="17"/>
      <c r="J7" s="17"/>
      <c r="K7" s="17"/>
      <c r="L7" s="18"/>
      <c r="N7" s="1"/>
      <c r="O7" s="14"/>
      <c r="P7" s="15"/>
      <c r="Q7" s="1"/>
      <c r="R7" s="1"/>
      <c r="S7" s="16"/>
      <c r="T7" s="17"/>
      <c r="U7" s="17"/>
      <c r="V7" s="17"/>
      <c r="W7" s="17"/>
      <c r="X7" s="18"/>
    </row>
    <row r="8" spans="2:24" x14ac:dyDescent="0.2">
      <c r="B8"/>
      <c r="C8"/>
      <c r="D8"/>
      <c r="E8"/>
      <c r="F8"/>
      <c r="G8"/>
      <c r="H8"/>
      <c r="I8"/>
      <c r="J8"/>
      <c r="K8"/>
      <c r="N8"/>
      <c r="O8"/>
      <c r="P8"/>
      <c r="Q8"/>
      <c r="R8"/>
      <c r="S8"/>
      <c r="T8"/>
      <c r="U8"/>
      <c r="V8"/>
      <c r="W8"/>
    </row>
    <row r="9" spans="2:24" s="2" customFormat="1" ht="19" x14ac:dyDescent="0.25">
      <c r="B9" s="1"/>
      <c r="C9" s="1"/>
      <c r="D9" s="7"/>
      <c r="E9" s="1"/>
      <c r="F9" s="1"/>
      <c r="G9" s="1"/>
      <c r="H9" s="1"/>
      <c r="I9" s="1"/>
      <c r="J9" s="1"/>
      <c r="K9" s="1"/>
      <c r="N9" s="1"/>
      <c r="O9" s="1"/>
      <c r="P9" s="7"/>
      <c r="Q9" s="1"/>
      <c r="R9" s="1"/>
      <c r="S9" s="1"/>
      <c r="T9" s="1"/>
      <c r="U9" s="1"/>
      <c r="V9" s="1"/>
      <c r="W9" s="1"/>
    </row>
    <row r="10" spans="2:24" s="1" customFormat="1" ht="19" x14ac:dyDescent="0.25">
      <c r="B10" s="19" t="s">
        <v>8</v>
      </c>
      <c r="C10" s="19" t="s">
        <v>9</v>
      </c>
      <c r="D10" s="20" t="s">
        <v>10</v>
      </c>
      <c r="E10" s="21"/>
      <c r="F10" s="19" t="s">
        <v>11</v>
      </c>
      <c r="G10" s="22" t="s">
        <v>12</v>
      </c>
      <c r="H10" s="21"/>
      <c r="I10" s="22" t="s">
        <v>13</v>
      </c>
      <c r="J10" s="21"/>
      <c r="K10" s="22" t="s">
        <v>14</v>
      </c>
      <c r="L10" s="21"/>
      <c r="N10" s="19" t="s">
        <v>8</v>
      </c>
      <c r="O10" s="19" t="s">
        <v>9</v>
      </c>
      <c r="P10" s="20" t="s">
        <v>10</v>
      </c>
      <c r="Q10" s="21"/>
      <c r="R10" s="19" t="s">
        <v>11</v>
      </c>
      <c r="S10" s="22" t="s">
        <v>12</v>
      </c>
      <c r="T10" s="21"/>
      <c r="U10" s="22" t="s">
        <v>13</v>
      </c>
      <c r="V10" s="21"/>
      <c r="W10" s="22" t="s">
        <v>14</v>
      </c>
      <c r="X10" s="21"/>
    </row>
    <row r="11" spans="2:24" s="1" customFormat="1" ht="19" x14ac:dyDescent="0.25">
      <c r="B11" s="23" t="s">
        <v>15</v>
      </c>
      <c r="C11" s="23" t="s">
        <v>16</v>
      </c>
      <c r="D11" s="24" t="s">
        <v>17</v>
      </c>
      <c r="E11" s="25"/>
      <c r="F11" s="23" t="s">
        <v>17</v>
      </c>
      <c r="G11" s="26" t="s">
        <v>18</v>
      </c>
      <c r="H11" s="25"/>
      <c r="I11" s="26" t="s">
        <v>19</v>
      </c>
      <c r="J11" s="25"/>
      <c r="K11" s="26" t="s">
        <v>20</v>
      </c>
      <c r="L11" s="25"/>
      <c r="N11" s="23" t="s">
        <v>15</v>
      </c>
      <c r="O11" s="23" t="s">
        <v>16</v>
      </c>
      <c r="P11" s="24" t="s">
        <v>17</v>
      </c>
      <c r="Q11" s="25"/>
      <c r="R11" s="23" t="s">
        <v>17</v>
      </c>
      <c r="S11" s="26" t="s">
        <v>18</v>
      </c>
      <c r="T11" s="25"/>
      <c r="U11" s="26" t="s">
        <v>19</v>
      </c>
      <c r="V11" s="25"/>
      <c r="W11" s="26" t="s">
        <v>20</v>
      </c>
      <c r="X11" s="25"/>
    </row>
    <row r="12" spans="2:24" s="2" customFormat="1" ht="7" customHeight="1" x14ac:dyDescent="0.25">
      <c r="B12" s="1"/>
      <c r="C12" s="1"/>
      <c r="D12" s="7"/>
      <c r="E12" s="1"/>
      <c r="F12" s="1"/>
      <c r="G12" s="1"/>
      <c r="H12" s="1"/>
      <c r="I12" s="1"/>
      <c r="J12" s="1"/>
      <c r="K12" s="1"/>
      <c r="N12" s="1"/>
      <c r="O12" s="1"/>
      <c r="P12" s="7"/>
      <c r="Q12" s="1"/>
      <c r="R12" s="1"/>
      <c r="S12" s="1"/>
      <c r="T12" s="1"/>
      <c r="U12" s="1"/>
      <c r="V12" s="1"/>
      <c r="W12" s="1"/>
    </row>
    <row r="13" spans="2:24" s="2" customFormat="1" ht="19" x14ac:dyDescent="0.25">
      <c r="B13" s="19" t="s">
        <v>21</v>
      </c>
      <c r="C13" s="19" t="s">
        <v>22</v>
      </c>
      <c r="D13" s="20">
        <v>4965.1000000000004</v>
      </c>
      <c r="E13" s="21" t="s">
        <v>6</v>
      </c>
      <c r="F13" s="27">
        <v>45778</v>
      </c>
      <c r="G13" s="20">
        <v>1471.2</v>
      </c>
      <c r="H13" s="21" t="s">
        <v>6</v>
      </c>
      <c r="I13" s="20">
        <f>(5500-G13)+K6</f>
        <v>9092.7999999999993</v>
      </c>
      <c r="J13" s="21" t="s">
        <v>6</v>
      </c>
      <c r="K13" s="20">
        <f>I13-$K$6</f>
        <v>4028.7999999999993</v>
      </c>
      <c r="L13" s="28" t="s">
        <v>6</v>
      </c>
      <c r="N13" s="19" t="s">
        <v>23</v>
      </c>
      <c r="O13" s="19" t="s">
        <v>24</v>
      </c>
      <c r="P13" s="20">
        <v>0</v>
      </c>
      <c r="Q13" s="21" t="s">
        <v>6</v>
      </c>
      <c r="R13" s="27">
        <v>33695</v>
      </c>
      <c r="S13" s="20">
        <v>0</v>
      </c>
      <c r="T13" s="21" t="s">
        <v>6</v>
      </c>
      <c r="U13" s="20">
        <v>6000</v>
      </c>
      <c r="V13" s="21" t="s">
        <v>6</v>
      </c>
      <c r="W13" s="20">
        <f>U13-$K$6</f>
        <v>936</v>
      </c>
      <c r="X13" s="28" t="s">
        <v>6</v>
      </c>
    </row>
    <row r="14" spans="2:24" s="2" customFormat="1" ht="19" x14ac:dyDescent="0.25">
      <c r="B14" s="23" t="s">
        <v>25</v>
      </c>
      <c r="C14" s="23" t="s">
        <v>117</v>
      </c>
      <c r="D14" s="24"/>
      <c r="E14" s="25"/>
      <c r="F14" s="26"/>
      <c r="G14" s="24"/>
      <c r="H14" s="25"/>
      <c r="I14" s="24"/>
      <c r="J14" s="25"/>
      <c r="K14" s="24"/>
      <c r="L14" s="29"/>
      <c r="N14" s="23" t="s">
        <v>26</v>
      </c>
      <c r="O14" s="23">
        <v>4867</v>
      </c>
      <c r="P14" s="24"/>
      <c r="Q14" s="25"/>
      <c r="R14" s="26"/>
      <c r="S14" s="24"/>
      <c r="T14" s="25"/>
      <c r="U14" s="24"/>
      <c r="V14" s="25"/>
      <c r="W14" s="24"/>
      <c r="X14" s="29"/>
    </row>
    <row r="15" spans="2:24" s="2" customFormat="1" ht="19" x14ac:dyDescent="0.25">
      <c r="B15" s="19" t="s">
        <v>27</v>
      </c>
      <c r="C15" s="19" t="s">
        <v>22</v>
      </c>
      <c r="D15" s="20">
        <v>4965.1000000000004</v>
      </c>
      <c r="E15" s="21" t="s">
        <v>6</v>
      </c>
      <c r="F15" s="27">
        <v>45778</v>
      </c>
      <c r="G15" s="20">
        <v>2977.2</v>
      </c>
      <c r="H15" s="21" t="s">
        <v>6</v>
      </c>
      <c r="I15" s="20">
        <f>(5500-G15)+K6</f>
        <v>7586.8</v>
      </c>
      <c r="J15" s="21" t="s">
        <v>6</v>
      </c>
      <c r="K15" s="20">
        <f>I15-$K$6</f>
        <v>2522.8000000000002</v>
      </c>
      <c r="L15" s="28" t="s">
        <v>6</v>
      </c>
      <c r="N15" s="19" t="s">
        <v>28</v>
      </c>
      <c r="O15" s="19" t="s">
        <v>24</v>
      </c>
      <c r="P15" s="20">
        <v>0</v>
      </c>
      <c r="Q15" s="21" t="s">
        <v>6</v>
      </c>
      <c r="R15" s="27">
        <v>33695</v>
      </c>
      <c r="S15" s="20">
        <v>0</v>
      </c>
      <c r="T15" s="21" t="s">
        <v>6</v>
      </c>
      <c r="U15" s="20">
        <v>6000</v>
      </c>
      <c r="V15" s="21" t="s">
        <v>6</v>
      </c>
      <c r="W15" s="20">
        <f>U15-$K$6</f>
        <v>936</v>
      </c>
      <c r="X15" s="28" t="s">
        <v>6</v>
      </c>
    </row>
    <row r="16" spans="2:24" s="2" customFormat="1" ht="19" x14ac:dyDescent="0.25">
      <c r="B16" s="23" t="s">
        <v>25</v>
      </c>
      <c r="C16" s="23">
        <v>2233</v>
      </c>
      <c r="D16" s="24"/>
      <c r="E16" s="25"/>
      <c r="F16" s="26"/>
      <c r="G16" s="24"/>
      <c r="H16" s="25"/>
      <c r="I16" s="24"/>
      <c r="J16" s="25"/>
      <c r="K16" s="24"/>
      <c r="L16" s="29"/>
      <c r="N16" s="23" t="s">
        <v>26</v>
      </c>
      <c r="O16" s="23">
        <v>4832</v>
      </c>
      <c r="P16" s="24"/>
      <c r="Q16" s="25"/>
      <c r="R16" s="26"/>
      <c r="S16" s="24"/>
      <c r="T16" s="25"/>
      <c r="U16" s="24"/>
      <c r="V16" s="25"/>
      <c r="W16" s="24"/>
      <c r="X16" s="29"/>
    </row>
    <row r="17" spans="2:24" s="2" customFormat="1" ht="19" x14ac:dyDescent="0.25">
      <c r="B17" s="19" t="s">
        <v>29</v>
      </c>
      <c r="C17" s="19" t="s">
        <v>22</v>
      </c>
      <c r="D17" s="20">
        <v>4965.1000000000004</v>
      </c>
      <c r="E17" s="21" t="s">
        <v>6</v>
      </c>
      <c r="F17" s="27">
        <v>45778</v>
      </c>
      <c r="G17" s="20">
        <v>2977.2</v>
      </c>
      <c r="H17" s="21" t="s">
        <v>6</v>
      </c>
      <c r="I17" s="20">
        <f>(5500-G17)+K6</f>
        <v>7586.8</v>
      </c>
      <c r="J17" s="21" t="s">
        <v>6</v>
      </c>
      <c r="K17" s="20">
        <f>I17-$K$6</f>
        <v>2522.8000000000002</v>
      </c>
      <c r="L17" s="28" t="s">
        <v>6</v>
      </c>
      <c r="N17" s="19" t="s">
        <v>30</v>
      </c>
      <c r="O17" s="19" t="s">
        <v>24</v>
      </c>
      <c r="P17" s="20">
        <v>3939.3</v>
      </c>
      <c r="Q17" s="21" t="s">
        <v>6</v>
      </c>
      <c r="R17" s="27">
        <v>36724</v>
      </c>
      <c r="S17" s="20">
        <v>717.4</v>
      </c>
      <c r="T17" s="21" t="s">
        <v>6</v>
      </c>
      <c r="U17" s="20">
        <v>9221.9</v>
      </c>
      <c r="V17" s="21" t="s">
        <v>6</v>
      </c>
      <c r="W17" s="20">
        <f>U17-$K$6</f>
        <v>4157.8999999999996</v>
      </c>
      <c r="X17" s="28" t="s">
        <v>6</v>
      </c>
    </row>
    <row r="18" spans="2:24" s="2" customFormat="1" ht="19" x14ac:dyDescent="0.25">
      <c r="B18" s="23" t="s">
        <v>25</v>
      </c>
      <c r="C18" s="23">
        <v>2629</v>
      </c>
      <c r="D18" s="24"/>
      <c r="E18" s="25"/>
      <c r="F18" s="26"/>
      <c r="G18" s="24"/>
      <c r="H18" s="25"/>
      <c r="I18" s="24"/>
      <c r="J18" s="25"/>
      <c r="K18" s="24"/>
      <c r="L18" s="29"/>
      <c r="N18" s="23" t="s">
        <v>26</v>
      </c>
      <c r="O18" s="23">
        <v>5590</v>
      </c>
      <c r="P18" s="24"/>
      <c r="Q18" s="25"/>
      <c r="R18" s="26"/>
      <c r="S18" s="24"/>
      <c r="T18" s="25"/>
      <c r="U18" s="24"/>
      <c r="V18" s="25"/>
      <c r="W18" s="24"/>
      <c r="X18" s="29"/>
    </row>
    <row r="19" spans="2:24" s="2" customFormat="1" ht="19" x14ac:dyDescent="0.25">
      <c r="B19" s="22" t="s">
        <v>31</v>
      </c>
      <c r="C19" s="19" t="s">
        <v>32</v>
      </c>
      <c r="D19" s="20">
        <v>4811.2</v>
      </c>
      <c r="E19" s="21" t="s">
        <v>6</v>
      </c>
      <c r="F19" s="30">
        <v>38128</v>
      </c>
      <c r="G19" s="20">
        <v>810.4</v>
      </c>
      <c r="H19" s="21" t="s">
        <v>6</v>
      </c>
      <c r="I19" s="20">
        <v>7600.8</v>
      </c>
      <c r="J19" s="21" t="s">
        <v>6</v>
      </c>
      <c r="K19" s="20">
        <f>I19-$K$6</f>
        <v>2536.8000000000002</v>
      </c>
      <c r="L19" s="21" t="s">
        <v>6</v>
      </c>
      <c r="Q19" s="1"/>
    </row>
    <row r="20" spans="2:24" s="2" customFormat="1" ht="19" x14ac:dyDescent="0.25">
      <c r="B20" s="26" t="s">
        <v>33</v>
      </c>
      <c r="C20" s="23">
        <v>3450</v>
      </c>
      <c r="D20" s="24"/>
      <c r="E20" s="25"/>
      <c r="F20" s="23"/>
      <c r="G20" s="24"/>
      <c r="H20" s="25"/>
      <c r="I20" s="24"/>
      <c r="J20" s="25"/>
      <c r="K20" s="24"/>
      <c r="L20" s="29"/>
      <c r="Q20" s="1"/>
    </row>
    <row r="21" spans="2:24" s="2" customFormat="1" ht="19" x14ac:dyDescent="0.25">
      <c r="B21" s="22" t="s">
        <v>31</v>
      </c>
      <c r="C21" s="19" t="s">
        <v>32</v>
      </c>
      <c r="D21" s="20">
        <v>4811.2</v>
      </c>
      <c r="E21" s="21" t="s">
        <v>6</v>
      </c>
      <c r="F21" s="30">
        <v>38128</v>
      </c>
      <c r="G21" s="20">
        <v>810.4</v>
      </c>
      <c r="H21" s="21" t="s">
        <v>6</v>
      </c>
      <c r="I21" s="20">
        <v>7600.8</v>
      </c>
      <c r="J21" s="21" t="s">
        <v>6</v>
      </c>
      <c r="K21" s="20">
        <f>I21-$K$6</f>
        <v>2536.8000000000002</v>
      </c>
      <c r="L21" s="21" t="s">
        <v>6</v>
      </c>
      <c r="Q21" s="1"/>
    </row>
    <row r="22" spans="2:24" s="2" customFormat="1" ht="19" x14ac:dyDescent="0.25">
      <c r="B22" s="26" t="s">
        <v>33</v>
      </c>
      <c r="C22" s="23" t="s">
        <v>34</v>
      </c>
      <c r="D22" s="24"/>
      <c r="E22" s="25"/>
      <c r="F22" s="23"/>
      <c r="G22" s="24"/>
      <c r="H22" s="25"/>
      <c r="I22" s="24"/>
      <c r="J22" s="25"/>
      <c r="K22" s="24"/>
      <c r="L22" s="29"/>
      <c r="Q22" s="1"/>
    </row>
    <row r="23" spans="2:24" s="2" customFormat="1" ht="19" x14ac:dyDescent="0.25">
      <c r="B23" s="22" t="s">
        <v>31</v>
      </c>
      <c r="C23" s="19" t="s">
        <v>32</v>
      </c>
      <c r="D23" s="20">
        <v>4811.2</v>
      </c>
      <c r="E23" s="21" t="s">
        <v>6</v>
      </c>
      <c r="F23" s="30">
        <v>38128</v>
      </c>
      <c r="G23" s="20">
        <v>810.4</v>
      </c>
      <c r="H23" s="21" t="s">
        <v>6</v>
      </c>
      <c r="I23" s="20">
        <v>7600.8</v>
      </c>
      <c r="J23" s="21" t="s">
        <v>6</v>
      </c>
      <c r="K23" s="20">
        <f>I23-$K$6</f>
        <v>2536.8000000000002</v>
      </c>
      <c r="L23" s="21" t="s">
        <v>6</v>
      </c>
      <c r="Q23" s="1"/>
    </row>
    <row r="24" spans="2:24" s="2" customFormat="1" ht="19" x14ac:dyDescent="0.25">
      <c r="B24" s="26" t="s">
        <v>33</v>
      </c>
      <c r="C24" s="23" t="s">
        <v>35</v>
      </c>
      <c r="D24" s="24"/>
      <c r="E24" s="25"/>
      <c r="F24" s="23"/>
      <c r="G24" s="24"/>
      <c r="H24" s="25"/>
      <c r="I24" s="24"/>
      <c r="J24" s="25"/>
      <c r="K24" s="24"/>
      <c r="L24" s="29"/>
      <c r="Q24" s="1"/>
    </row>
    <row r="25" spans="2:24" s="2" customFormat="1" ht="19" x14ac:dyDescent="0.25">
      <c r="B25" s="19" t="s">
        <v>36</v>
      </c>
      <c r="C25" s="19" t="s">
        <v>37</v>
      </c>
      <c r="D25" s="20">
        <v>0</v>
      </c>
      <c r="E25" s="21" t="s">
        <v>6</v>
      </c>
      <c r="F25" s="27">
        <v>33695</v>
      </c>
      <c r="G25" s="20">
        <v>0</v>
      </c>
      <c r="H25" s="21" t="s">
        <v>6</v>
      </c>
      <c r="I25" s="20">
        <v>13590</v>
      </c>
      <c r="J25" s="21" t="s">
        <v>6</v>
      </c>
      <c r="K25" s="20">
        <f>I25-$K$6</f>
        <v>8526</v>
      </c>
      <c r="L25" s="28" t="s">
        <v>6</v>
      </c>
      <c r="Q25" s="1"/>
    </row>
    <row r="26" spans="2:24" s="2" customFormat="1" ht="19" x14ac:dyDescent="0.25">
      <c r="B26" s="23" t="s">
        <v>38</v>
      </c>
      <c r="C26" s="23" t="s">
        <v>39</v>
      </c>
      <c r="D26" s="24"/>
      <c r="E26" s="25"/>
      <c r="F26" s="26"/>
      <c r="G26" s="24"/>
      <c r="H26" s="25"/>
      <c r="I26" s="24"/>
      <c r="J26" s="25"/>
      <c r="K26" s="24"/>
      <c r="L26" s="29"/>
      <c r="Q26" s="1"/>
    </row>
    <row r="27" spans="2:24" s="2" customFormat="1" ht="19" x14ac:dyDescent="0.25">
      <c r="B27" s="19" t="s">
        <v>40</v>
      </c>
      <c r="C27" s="19" t="s">
        <v>41</v>
      </c>
      <c r="D27" s="20">
        <v>4965.1000000000004</v>
      </c>
      <c r="E27" s="21" t="s">
        <v>6</v>
      </c>
      <c r="F27" s="27">
        <v>45778</v>
      </c>
      <c r="G27" s="20">
        <v>850.7</v>
      </c>
      <c r="H27" s="21" t="s">
        <v>6</v>
      </c>
      <c r="I27" s="20">
        <v>6214.4</v>
      </c>
      <c r="J27" s="21" t="s">
        <v>6</v>
      </c>
      <c r="K27" s="20">
        <f>I27-$K$6</f>
        <v>1150.3999999999996</v>
      </c>
      <c r="L27" s="28" t="s">
        <v>6</v>
      </c>
      <c r="N27" s="19" t="s">
        <v>8</v>
      </c>
      <c r="O27" s="19" t="s">
        <v>9</v>
      </c>
      <c r="P27" s="20" t="s">
        <v>10</v>
      </c>
      <c r="Q27" s="21"/>
      <c r="R27" s="19" t="s">
        <v>11</v>
      </c>
      <c r="S27" s="22" t="s">
        <v>12</v>
      </c>
      <c r="T27" s="21"/>
      <c r="U27" s="22" t="s">
        <v>13</v>
      </c>
      <c r="V27" s="21"/>
      <c r="W27" s="22" t="s">
        <v>14</v>
      </c>
      <c r="X27" s="21"/>
    </row>
    <row r="28" spans="2:24" s="2" customFormat="1" ht="19" x14ac:dyDescent="0.25">
      <c r="B28" s="23" t="s">
        <v>42</v>
      </c>
      <c r="C28" s="23" t="s">
        <v>43</v>
      </c>
      <c r="D28" s="24"/>
      <c r="E28" s="25"/>
      <c r="F28" s="26"/>
      <c r="G28" s="24"/>
      <c r="H28" s="25"/>
      <c r="I28" s="24"/>
      <c r="J28" s="25"/>
      <c r="K28" s="24"/>
      <c r="L28" s="29"/>
      <c r="N28" s="23" t="s">
        <v>44</v>
      </c>
      <c r="O28" s="23" t="s">
        <v>16</v>
      </c>
      <c r="P28" s="24" t="s">
        <v>17</v>
      </c>
      <c r="Q28" s="25"/>
      <c r="R28" s="23" t="s">
        <v>17</v>
      </c>
      <c r="S28" s="26" t="s">
        <v>18</v>
      </c>
      <c r="T28" s="25"/>
      <c r="U28" s="26" t="s">
        <v>19</v>
      </c>
      <c r="V28" s="25"/>
      <c r="W28" s="26" t="s">
        <v>20</v>
      </c>
      <c r="X28" s="25"/>
    </row>
    <row r="29" spans="2:24" s="2" customFormat="1" ht="19" x14ac:dyDescent="0.25">
      <c r="B29" s="19" t="s">
        <v>45</v>
      </c>
      <c r="C29" s="19" t="s">
        <v>46</v>
      </c>
      <c r="D29" s="20">
        <v>0</v>
      </c>
      <c r="E29" s="21" t="s">
        <v>6</v>
      </c>
      <c r="F29" s="27">
        <v>33695</v>
      </c>
      <c r="G29" s="20">
        <v>0</v>
      </c>
      <c r="H29" s="21" t="s">
        <v>6</v>
      </c>
      <c r="I29" s="20">
        <v>10700</v>
      </c>
      <c r="J29" s="21" t="s">
        <v>6</v>
      </c>
      <c r="K29" s="20">
        <f>I29-$K$6</f>
        <v>5636</v>
      </c>
      <c r="L29" s="28" t="s">
        <v>6</v>
      </c>
      <c r="Q29" s="1"/>
    </row>
    <row r="30" spans="2:24" s="2" customFormat="1" ht="19" x14ac:dyDescent="0.25">
      <c r="B30" s="23" t="s">
        <v>47</v>
      </c>
      <c r="C30" s="23" t="s">
        <v>48</v>
      </c>
      <c r="D30" s="24"/>
      <c r="E30" s="25"/>
      <c r="F30" s="26"/>
      <c r="G30" s="24"/>
      <c r="H30" s="25"/>
      <c r="I30" s="24"/>
      <c r="J30" s="25"/>
      <c r="K30" s="24"/>
      <c r="L30" s="29"/>
      <c r="N30" s="19" t="s">
        <v>49</v>
      </c>
      <c r="O30" s="19" t="s">
        <v>50</v>
      </c>
      <c r="P30" s="20">
        <v>2999.2</v>
      </c>
      <c r="Q30" s="21" t="s">
        <v>6</v>
      </c>
      <c r="R30" s="27">
        <v>34624</v>
      </c>
      <c r="S30" s="20">
        <v>0</v>
      </c>
      <c r="T30" s="21" t="s">
        <v>6</v>
      </c>
      <c r="U30" s="20">
        <v>5999.2</v>
      </c>
      <c r="V30" s="21" t="s">
        <v>6</v>
      </c>
      <c r="W30" s="20">
        <f>U30-$K$6</f>
        <v>935.19999999999982</v>
      </c>
      <c r="X30" s="28" t="s">
        <v>6</v>
      </c>
    </row>
    <row r="31" spans="2:24" s="2" customFormat="1" ht="19" x14ac:dyDescent="0.25">
      <c r="B31" s="19" t="s">
        <v>51</v>
      </c>
      <c r="C31" s="19" t="s">
        <v>46</v>
      </c>
      <c r="D31" s="20">
        <v>4965.1000000000004</v>
      </c>
      <c r="E31" s="21" t="s">
        <v>6</v>
      </c>
      <c r="F31" s="27">
        <v>45778</v>
      </c>
      <c r="G31" s="20">
        <v>0</v>
      </c>
      <c r="H31" s="21" t="s">
        <v>6</v>
      </c>
      <c r="I31" s="20">
        <v>15665.1</v>
      </c>
      <c r="J31" s="21" t="s">
        <v>6</v>
      </c>
      <c r="K31" s="20">
        <f>I31-$K$6</f>
        <v>10601.1</v>
      </c>
      <c r="L31" s="21" t="s">
        <v>6</v>
      </c>
      <c r="N31" s="23" t="s">
        <v>52</v>
      </c>
      <c r="O31" s="23" t="s">
        <v>53</v>
      </c>
      <c r="P31" s="24"/>
      <c r="Q31" s="25"/>
      <c r="R31" s="26"/>
      <c r="S31" s="24"/>
      <c r="T31" s="25"/>
      <c r="U31" s="24"/>
      <c r="V31" s="25"/>
      <c r="W31" s="24"/>
      <c r="X31" s="29"/>
    </row>
    <row r="32" spans="2:24" s="2" customFormat="1" ht="19" x14ac:dyDescent="0.25">
      <c r="B32" s="23" t="s">
        <v>47</v>
      </c>
      <c r="C32" s="23" t="s">
        <v>54</v>
      </c>
      <c r="D32" s="24"/>
      <c r="E32" s="25"/>
      <c r="F32" s="23"/>
      <c r="G32" s="24"/>
      <c r="H32" s="25"/>
      <c r="I32" s="24"/>
      <c r="J32" s="25"/>
      <c r="K32" s="24"/>
      <c r="L32" s="29"/>
      <c r="N32" s="19" t="s">
        <v>55</v>
      </c>
      <c r="O32" s="19" t="s">
        <v>56</v>
      </c>
      <c r="P32" s="20">
        <v>4965.1000000000004</v>
      </c>
      <c r="Q32" s="21" t="s">
        <v>6</v>
      </c>
      <c r="R32" s="27">
        <v>45778</v>
      </c>
      <c r="S32" s="20">
        <v>573.6</v>
      </c>
      <c r="T32" s="21" t="s">
        <v>6</v>
      </c>
      <c r="U32" s="20">
        <v>7391.5</v>
      </c>
      <c r="V32" s="21" t="s">
        <v>6</v>
      </c>
      <c r="W32" s="20">
        <f>U32-$K$6</f>
        <v>2327.5</v>
      </c>
      <c r="X32" s="28" t="s">
        <v>6</v>
      </c>
    </row>
    <row r="33" spans="2:24" s="2" customFormat="1" ht="19" x14ac:dyDescent="0.25">
      <c r="B33" s="22" t="s">
        <v>57</v>
      </c>
      <c r="C33" s="19" t="s">
        <v>58</v>
      </c>
      <c r="D33" s="20">
        <v>4965.1000000000004</v>
      </c>
      <c r="E33" s="21" t="s">
        <v>6</v>
      </c>
      <c r="F33" s="27">
        <v>45778</v>
      </c>
      <c r="G33" s="20">
        <v>8848</v>
      </c>
      <c r="H33" s="21" t="s">
        <v>6</v>
      </c>
      <c r="I33" s="20">
        <v>16657.099999999999</v>
      </c>
      <c r="J33" s="21" t="s">
        <v>6</v>
      </c>
      <c r="K33" s="20">
        <f>I33-$K$6</f>
        <v>11593.099999999999</v>
      </c>
      <c r="L33" s="21" t="s">
        <v>6</v>
      </c>
      <c r="N33" s="23" t="s">
        <v>52</v>
      </c>
      <c r="O33" s="23" t="s">
        <v>59</v>
      </c>
      <c r="P33" s="24"/>
      <c r="Q33" s="25"/>
      <c r="R33" s="26"/>
      <c r="S33" s="24"/>
      <c r="T33" s="25"/>
      <c r="U33" s="24"/>
      <c r="V33" s="25"/>
      <c r="W33" s="24"/>
      <c r="X33" s="29"/>
    </row>
    <row r="34" spans="2:24" s="2" customFormat="1" ht="19" x14ac:dyDescent="0.25">
      <c r="B34" s="26" t="s">
        <v>60</v>
      </c>
      <c r="C34" s="23" t="s">
        <v>61</v>
      </c>
      <c r="D34" s="24"/>
      <c r="E34" s="25"/>
      <c r="F34" s="23"/>
      <c r="G34" s="24"/>
      <c r="H34" s="25"/>
      <c r="I34" s="24"/>
      <c r="J34" s="25"/>
      <c r="K34" s="24"/>
      <c r="L34" s="29"/>
      <c r="N34" s="22" t="s">
        <v>62</v>
      </c>
      <c r="O34" s="22" t="s">
        <v>63</v>
      </c>
      <c r="P34" s="20">
        <v>3493.9</v>
      </c>
      <c r="Q34" s="21" t="s">
        <v>6</v>
      </c>
      <c r="R34" s="30">
        <v>35753</v>
      </c>
      <c r="S34" s="20">
        <v>0</v>
      </c>
      <c r="T34" s="21" t="s">
        <v>6</v>
      </c>
      <c r="U34" s="20">
        <v>6493.9</v>
      </c>
      <c r="V34" s="21" t="s">
        <v>6</v>
      </c>
      <c r="W34" s="20">
        <f>U34-$K$6</f>
        <v>1429.8999999999996</v>
      </c>
      <c r="X34" s="21" t="s">
        <v>6</v>
      </c>
    </row>
    <row r="35" spans="2:24" s="2" customFormat="1" ht="19" x14ac:dyDescent="0.25">
      <c r="B35" s="22" t="s">
        <v>64</v>
      </c>
      <c r="C35" s="19" t="s">
        <v>65</v>
      </c>
      <c r="D35" s="20">
        <v>4965.1000000000004</v>
      </c>
      <c r="E35" s="21" t="s">
        <v>6</v>
      </c>
      <c r="F35" s="27">
        <v>45778</v>
      </c>
      <c r="G35" s="20">
        <v>3020.1</v>
      </c>
      <c r="H35" s="21" t="s">
        <v>6</v>
      </c>
      <c r="I35" s="20">
        <v>6145</v>
      </c>
      <c r="J35" s="21" t="s">
        <v>6</v>
      </c>
      <c r="K35" s="20">
        <f>I35-$K$6</f>
        <v>1081</v>
      </c>
      <c r="L35" s="21" t="s">
        <v>6</v>
      </c>
      <c r="N35" s="31" t="s">
        <v>66</v>
      </c>
      <c r="O35" s="31"/>
      <c r="P35" s="32"/>
      <c r="Q35" s="33"/>
      <c r="R35" s="34"/>
      <c r="S35" s="32"/>
      <c r="T35" s="33"/>
      <c r="U35" s="32"/>
      <c r="V35" s="33"/>
      <c r="W35" s="32"/>
      <c r="X35" s="35"/>
    </row>
    <row r="36" spans="2:24" s="2" customFormat="1" ht="19" x14ac:dyDescent="0.25">
      <c r="B36" s="26" t="s">
        <v>67</v>
      </c>
      <c r="C36" s="23" t="s">
        <v>68</v>
      </c>
      <c r="D36" s="24"/>
      <c r="E36" s="25"/>
      <c r="F36" s="23"/>
      <c r="G36" s="24"/>
      <c r="H36" s="25"/>
      <c r="I36" s="24"/>
      <c r="J36" s="25"/>
      <c r="K36" s="24"/>
      <c r="L36" s="29"/>
      <c r="N36" s="36" t="s">
        <v>69</v>
      </c>
      <c r="O36" s="31" t="s">
        <v>70</v>
      </c>
      <c r="P36" s="32"/>
      <c r="Q36" s="33"/>
      <c r="R36" s="37"/>
      <c r="S36" s="32"/>
      <c r="T36" s="33"/>
      <c r="U36" s="32"/>
      <c r="V36" s="33"/>
      <c r="W36" s="32"/>
      <c r="X36" s="33"/>
    </row>
    <row r="37" spans="2:24" s="2" customFormat="1" ht="19" x14ac:dyDescent="0.25">
      <c r="B37" s="19" t="s">
        <v>71</v>
      </c>
      <c r="C37" s="19" t="s">
        <v>118</v>
      </c>
      <c r="D37" s="20">
        <v>4965.1000000000004</v>
      </c>
      <c r="E37" s="21" t="s">
        <v>6</v>
      </c>
      <c r="F37" s="27">
        <v>45778</v>
      </c>
      <c r="G37" s="20">
        <v>0</v>
      </c>
      <c r="H37" s="21" t="s">
        <v>6</v>
      </c>
      <c r="I37" s="20">
        <v>8165.1</v>
      </c>
      <c r="J37" s="21" t="s">
        <v>6</v>
      </c>
      <c r="K37" s="20">
        <f>I37-$K$6</f>
        <v>3101.1000000000004</v>
      </c>
      <c r="L37" s="28" t="s">
        <v>6</v>
      </c>
      <c r="N37" s="38" t="s">
        <v>73</v>
      </c>
      <c r="O37" s="26" t="s">
        <v>74</v>
      </c>
      <c r="P37" s="24"/>
      <c r="Q37" s="25"/>
      <c r="R37" s="23"/>
      <c r="S37" s="24"/>
      <c r="T37" s="25"/>
      <c r="U37" s="24"/>
      <c r="V37" s="25"/>
      <c r="W37" s="24"/>
      <c r="X37" s="29"/>
    </row>
    <row r="38" spans="2:24" s="2" customFormat="1" ht="19" x14ac:dyDescent="0.25">
      <c r="B38" s="23" t="s">
        <v>75</v>
      </c>
      <c r="C38" s="23" t="s">
        <v>116</v>
      </c>
      <c r="D38" s="24"/>
      <c r="E38" s="25"/>
      <c r="F38" s="26"/>
      <c r="G38" s="24"/>
      <c r="H38" s="25"/>
      <c r="I38" s="24"/>
      <c r="J38" s="25"/>
      <c r="K38" s="24"/>
      <c r="L38" s="29"/>
      <c r="N38" s="19" t="s">
        <v>76</v>
      </c>
      <c r="O38" s="19" t="s">
        <v>77</v>
      </c>
      <c r="P38" s="20">
        <v>3493.9</v>
      </c>
      <c r="Q38" s="21" t="s">
        <v>6</v>
      </c>
      <c r="R38" s="30">
        <v>35753</v>
      </c>
      <c r="S38" s="20">
        <v>0</v>
      </c>
      <c r="T38" s="21" t="s">
        <v>6</v>
      </c>
      <c r="U38" s="20">
        <v>5293.9</v>
      </c>
      <c r="V38" s="21" t="s">
        <v>6</v>
      </c>
      <c r="W38" s="20">
        <f>U38-$K$6</f>
        <v>229.89999999999964</v>
      </c>
      <c r="X38" s="21" t="s">
        <v>6</v>
      </c>
    </row>
    <row r="39" spans="2:24" s="2" customFormat="1" ht="19" x14ac:dyDescent="0.25">
      <c r="B39" s="22" t="s">
        <v>78</v>
      </c>
      <c r="C39" s="19" t="s">
        <v>72</v>
      </c>
      <c r="D39" s="20">
        <v>4965.1000000000004</v>
      </c>
      <c r="E39" s="21" t="s">
        <v>6</v>
      </c>
      <c r="F39" s="30">
        <v>45778</v>
      </c>
      <c r="G39" s="20">
        <v>0</v>
      </c>
      <c r="H39" s="21" t="s">
        <v>6</v>
      </c>
      <c r="I39" s="20">
        <v>12965.1</v>
      </c>
      <c r="J39" s="21" t="s">
        <v>6</v>
      </c>
      <c r="K39" s="20">
        <f>I39-$K$6</f>
        <v>7901.1</v>
      </c>
      <c r="L39" s="21" t="s">
        <v>6</v>
      </c>
      <c r="N39" s="34" t="s">
        <v>66</v>
      </c>
      <c r="O39" s="34"/>
      <c r="P39" s="32"/>
      <c r="Q39" s="33"/>
      <c r="R39" s="34"/>
      <c r="S39" s="32"/>
      <c r="T39" s="33"/>
      <c r="U39" s="32"/>
      <c r="V39" s="33"/>
      <c r="W39" s="32"/>
      <c r="X39" s="35"/>
    </row>
    <row r="40" spans="2:24" s="2" customFormat="1" ht="19" x14ac:dyDescent="0.25">
      <c r="B40" s="26" t="s">
        <v>79</v>
      </c>
      <c r="C40" s="41" t="s">
        <v>115</v>
      </c>
      <c r="D40" s="24"/>
      <c r="E40" s="25"/>
      <c r="F40" s="23"/>
      <c r="G40" s="24"/>
      <c r="H40" s="25"/>
      <c r="I40" s="24"/>
      <c r="J40" s="25"/>
      <c r="K40" s="24"/>
      <c r="L40" s="29"/>
      <c r="N40" s="23" t="s">
        <v>80</v>
      </c>
      <c r="O40" s="23"/>
      <c r="P40" s="24"/>
      <c r="Q40" s="25"/>
      <c r="R40" s="23"/>
      <c r="S40" s="24"/>
      <c r="T40" s="25"/>
      <c r="U40" s="24"/>
      <c r="V40" s="25"/>
      <c r="W40" s="24"/>
      <c r="X40" s="29"/>
    </row>
    <row r="41" spans="2:24" s="2" customFormat="1" ht="19" x14ac:dyDescent="0.25">
      <c r="B41" s="19" t="s">
        <v>81</v>
      </c>
      <c r="C41" s="19" t="s">
        <v>82</v>
      </c>
      <c r="D41" s="20">
        <v>2992.2</v>
      </c>
      <c r="E41" s="21" t="s">
        <v>6</v>
      </c>
      <c r="F41" s="27">
        <v>34624</v>
      </c>
      <c r="G41" s="20">
        <v>0</v>
      </c>
      <c r="H41" s="21" t="s">
        <v>6</v>
      </c>
      <c r="I41" s="20">
        <v>5999.2</v>
      </c>
      <c r="J41" s="21" t="s">
        <v>6</v>
      </c>
      <c r="K41" s="20">
        <f>I41-$K$6</f>
        <v>935.19999999999982</v>
      </c>
      <c r="L41" s="28" t="s">
        <v>6</v>
      </c>
      <c r="N41" s="19" t="s">
        <v>83</v>
      </c>
      <c r="O41" s="19" t="s">
        <v>84</v>
      </c>
      <c r="P41" s="20">
        <v>3493.9</v>
      </c>
      <c r="Q41" s="21" t="s">
        <v>6</v>
      </c>
      <c r="R41" s="30">
        <v>35753</v>
      </c>
      <c r="S41" s="20">
        <v>0</v>
      </c>
      <c r="T41" s="21" t="s">
        <v>6</v>
      </c>
      <c r="U41" s="20">
        <v>6493.9</v>
      </c>
      <c r="V41" s="21" t="s">
        <v>6</v>
      </c>
      <c r="W41" s="20">
        <f>U41-$K$6</f>
        <v>1429.8999999999996</v>
      </c>
      <c r="X41" s="21" t="s">
        <v>6</v>
      </c>
    </row>
    <row r="42" spans="2:24" s="2" customFormat="1" ht="19" x14ac:dyDescent="0.25">
      <c r="B42" s="23" t="s">
        <v>52</v>
      </c>
      <c r="C42" s="23">
        <v>2970</v>
      </c>
      <c r="D42" s="24"/>
      <c r="E42" s="25"/>
      <c r="F42" s="26"/>
      <c r="G42" s="24"/>
      <c r="H42" s="25"/>
      <c r="I42" s="24"/>
      <c r="J42" s="25"/>
      <c r="K42" s="24"/>
      <c r="L42" s="29"/>
      <c r="N42" s="34" t="s">
        <v>85</v>
      </c>
      <c r="O42" s="34"/>
      <c r="P42" s="32"/>
      <c r="Q42" s="33"/>
      <c r="R42" s="34"/>
      <c r="S42" s="32"/>
      <c r="T42" s="33"/>
      <c r="U42" s="32"/>
      <c r="V42" s="33"/>
      <c r="W42" s="32"/>
      <c r="X42" s="35"/>
    </row>
    <row r="43" spans="2:24" s="2" customFormat="1" ht="19" x14ac:dyDescent="0.25">
      <c r="B43" s="19" t="s">
        <v>86</v>
      </c>
      <c r="C43" s="19" t="s">
        <v>87</v>
      </c>
      <c r="D43" s="20">
        <v>2999.2</v>
      </c>
      <c r="E43" s="21" t="s">
        <v>6</v>
      </c>
      <c r="F43" s="27">
        <v>34624</v>
      </c>
      <c r="G43" s="20">
        <v>0</v>
      </c>
      <c r="H43" s="21" t="s">
        <v>6</v>
      </c>
      <c r="I43" s="20">
        <v>8999.2000000000007</v>
      </c>
      <c r="J43" s="21" t="s">
        <v>6</v>
      </c>
      <c r="K43" s="20">
        <f>I43-$K$6</f>
        <v>3935.2000000000007</v>
      </c>
      <c r="L43" s="28" t="s">
        <v>6</v>
      </c>
      <c r="N43" s="23" t="s">
        <v>52</v>
      </c>
      <c r="O43" s="23"/>
      <c r="P43" s="24"/>
      <c r="Q43" s="25"/>
      <c r="R43" s="23"/>
      <c r="S43" s="24"/>
      <c r="T43" s="25"/>
      <c r="U43" s="24"/>
      <c r="V43" s="25"/>
      <c r="W43" s="24"/>
      <c r="X43" s="29"/>
    </row>
    <row r="44" spans="2:24" s="2" customFormat="1" ht="19" x14ac:dyDescent="0.25">
      <c r="B44" s="23" t="s">
        <v>26</v>
      </c>
      <c r="C44" s="23" t="s">
        <v>88</v>
      </c>
      <c r="D44" s="24"/>
      <c r="E44" s="25"/>
      <c r="F44" s="26"/>
      <c r="G44" s="24"/>
      <c r="H44" s="25"/>
      <c r="I44" s="24"/>
      <c r="J44" s="25"/>
      <c r="K44" s="24"/>
      <c r="L44" s="29"/>
      <c r="N44" s="22" t="s">
        <v>89</v>
      </c>
      <c r="O44" s="19" t="s">
        <v>90</v>
      </c>
      <c r="P44" s="20">
        <v>4965.1000000000004</v>
      </c>
      <c r="Q44" s="21" t="s">
        <v>6</v>
      </c>
      <c r="R44" s="30">
        <v>45778</v>
      </c>
      <c r="S44" s="20">
        <v>0</v>
      </c>
      <c r="T44" s="21" t="s">
        <v>6</v>
      </c>
      <c r="U44" s="20">
        <v>6465.1</v>
      </c>
      <c r="V44" s="21" t="s">
        <v>6</v>
      </c>
      <c r="W44" s="20">
        <f>U44-$K$6</f>
        <v>1401.1000000000004</v>
      </c>
      <c r="X44" s="21" t="s">
        <v>6</v>
      </c>
    </row>
    <row r="45" spans="2:24" s="2" customFormat="1" ht="19" x14ac:dyDescent="0.25">
      <c r="B45" s="22" t="s">
        <v>91</v>
      </c>
      <c r="C45" s="19" t="s">
        <v>92</v>
      </c>
      <c r="D45" s="20">
        <v>2999.2</v>
      </c>
      <c r="E45" s="21" t="s">
        <v>6</v>
      </c>
      <c r="F45" s="30">
        <v>34624</v>
      </c>
      <c r="G45" s="20">
        <v>0</v>
      </c>
      <c r="H45" s="21" t="s">
        <v>6</v>
      </c>
      <c r="I45" s="20">
        <v>8999.2000000000007</v>
      </c>
      <c r="J45" s="21" t="s">
        <v>6</v>
      </c>
      <c r="K45" s="20">
        <f>I45-$K$6</f>
        <v>3935.2000000000007</v>
      </c>
      <c r="L45" s="21" t="s">
        <v>6</v>
      </c>
      <c r="N45" s="26" t="s">
        <v>93</v>
      </c>
      <c r="O45" s="23" t="s">
        <v>94</v>
      </c>
      <c r="P45" s="24"/>
      <c r="Q45" s="25"/>
      <c r="R45" s="23"/>
      <c r="S45" s="24"/>
      <c r="T45" s="25"/>
      <c r="U45" s="24"/>
      <c r="V45" s="25"/>
      <c r="W45" s="24"/>
      <c r="X45" s="29"/>
    </row>
    <row r="46" spans="2:24" s="2" customFormat="1" ht="19" x14ac:dyDescent="0.25">
      <c r="B46" s="26" t="s">
        <v>26</v>
      </c>
      <c r="C46" s="23" t="s">
        <v>95</v>
      </c>
      <c r="D46" s="24"/>
      <c r="E46" s="25"/>
      <c r="F46" s="23"/>
      <c r="G46" s="24"/>
      <c r="H46" s="25"/>
      <c r="I46" s="24"/>
      <c r="J46" s="25"/>
      <c r="K46" s="24"/>
      <c r="L46" s="29"/>
      <c r="N46" s="1"/>
      <c r="O46" s="1"/>
      <c r="P46" s="7"/>
      <c r="Q46" s="1"/>
      <c r="R46" s="1"/>
      <c r="S46" s="1"/>
      <c r="T46" s="1"/>
      <c r="U46" s="1"/>
      <c r="V46" s="1"/>
      <c r="W46" s="1"/>
    </row>
    <row r="47" spans="2:24" s="2" customFormat="1" ht="19" x14ac:dyDescent="0.25">
      <c r="B47" s="22" t="s">
        <v>96</v>
      </c>
      <c r="C47" s="19" t="s">
        <v>97</v>
      </c>
      <c r="D47" s="20">
        <v>3493.9</v>
      </c>
      <c r="E47" s="21" t="s">
        <v>6</v>
      </c>
      <c r="F47" s="30">
        <v>35753</v>
      </c>
      <c r="G47" s="20">
        <v>0</v>
      </c>
      <c r="H47" s="21" t="s">
        <v>6</v>
      </c>
      <c r="I47" s="20">
        <v>9493.9</v>
      </c>
      <c r="J47" s="21" t="s">
        <v>6</v>
      </c>
      <c r="K47" s="20">
        <f>I47-$K$6</f>
        <v>4429.8999999999996</v>
      </c>
      <c r="L47" s="21" t="s">
        <v>6</v>
      </c>
      <c r="N47" s="1"/>
      <c r="O47" s="1"/>
      <c r="P47" s="7"/>
      <c r="Q47" s="1"/>
      <c r="R47" s="1"/>
      <c r="S47" s="1"/>
      <c r="T47" s="1"/>
      <c r="U47" s="1"/>
      <c r="V47" s="1"/>
      <c r="W47" s="1"/>
    </row>
    <row r="48" spans="2:24" s="2" customFormat="1" ht="19" x14ac:dyDescent="0.25">
      <c r="B48" s="26" t="s">
        <v>26</v>
      </c>
      <c r="C48" s="23" t="s">
        <v>98</v>
      </c>
      <c r="D48" s="24"/>
      <c r="E48" s="25"/>
      <c r="F48" s="23"/>
      <c r="G48" s="24"/>
      <c r="H48" s="25"/>
      <c r="I48" s="24"/>
      <c r="J48" s="25"/>
      <c r="K48" s="24"/>
      <c r="L48" s="29"/>
      <c r="N48" s="1"/>
      <c r="O48" s="1"/>
      <c r="P48" s="7"/>
      <c r="Q48" s="1"/>
      <c r="R48" s="1"/>
      <c r="S48" s="1"/>
      <c r="T48" s="1"/>
      <c r="U48" s="1"/>
      <c r="V48" s="1"/>
      <c r="W48" s="1"/>
    </row>
    <row r="49" spans="2:23" s="2" customFormat="1" ht="19" x14ac:dyDescent="0.25">
      <c r="B49" s="22" t="s">
        <v>99</v>
      </c>
      <c r="C49" s="19" t="s">
        <v>100</v>
      </c>
      <c r="D49" s="20">
        <v>4965.1000000000004</v>
      </c>
      <c r="E49" s="21" t="s">
        <v>6</v>
      </c>
      <c r="F49" s="27">
        <v>45778</v>
      </c>
      <c r="G49" s="20">
        <v>573.6</v>
      </c>
      <c r="H49" s="21" t="s">
        <v>6</v>
      </c>
      <c r="I49" s="20">
        <v>12991.5</v>
      </c>
      <c r="J49" s="21" t="s">
        <v>6</v>
      </c>
      <c r="K49" s="20">
        <f>I49-$K$6</f>
        <v>7927.5</v>
      </c>
      <c r="L49" s="21" t="s">
        <v>6</v>
      </c>
      <c r="N49" s="1"/>
      <c r="O49"/>
      <c r="P49"/>
      <c r="Q49"/>
      <c r="R49"/>
      <c r="S49" s="1"/>
      <c r="T49" s="1"/>
      <c r="U49" s="1"/>
      <c r="V49" s="1"/>
      <c r="W49" s="1"/>
    </row>
    <row r="50" spans="2:23" s="2" customFormat="1" ht="19" x14ac:dyDescent="0.25">
      <c r="B50" s="26" t="s">
        <v>101</v>
      </c>
      <c r="C50" s="23" t="s">
        <v>102</v>
      </c>
      <c r="D50" s="24"/>
      <c r="E50" s="25"/>
      <c r="F50" s="23"/>
      <c r="G50" s="24"/>
      <c r="H50" s="25"/>
      <c r="I50" s="24"/>
      <c r="J50" s="25"/>
      <c r="K50" s="24"/>
      <c r="L50" s="29"/>
      <c r="N50" s="1"/>
      <c r="O50"/>
      <c r="P50"/>
      <c r="Q50"/>
      <c r="R50"/>
      <c r="S50" s="1"/>
      <c r="T50" s="1"/>
      <c r="U50" s="1"/>
      <c r="V50" s="1"/>
      <c r="W50" s="1"/>
    </row>
    <row r="51" spans="2:23" s="2" customFormat="1" ht="19" x14ac:dyDescent="0.25">
      <c r="B51" s="22" t="s">
        <v>103</v>
      </c>
      <c r="C51" s="19">
        <v>5559.3</v>
      </c>
      <c r="D51" s="20">
        <v>0</v>
      </c>
      <c r="E51" s="21" t="s">
        <v>6</v>
      </c>
      <c r="F51" s="30">
        <v>33695</v>
      </c>
      <c r="G51" s="20">
        <v>0</v>
      </c>
      <c r="H51" s="21" t="s">
        <v>6</v>
      </c>
      <c r="I51" s="20">
        <v>6000</v>
      </c>
      <c r="J51" s="21" t="s">
        <v>6</v>
      </c>
      <c r="K51" s="20">
        <f>I51-$K$6</f>
        <v>936</v>
      </c>
      <c r="L51" s="21" t="s">
        <v>6</v>
      </c>
      <c r="N51" s="1"/>
      <c r="O51"/>
      <c r="P51"/>
      <c r="Q51"/>
      <c r="R51"/>
      <c r="S51" s="1"/>
      <c r="T51" s="1"/>
      <c r="U51" s="1"/>
      <c r="V51" s="1"/>
      <c r="W51" s="1"/>
    </row>
    <row r="52" spans="2:23" s="2" customFormat="1" ht="19" x14ac:dyDescent="0.25">
      <c r="B52" s="26" t="s">
        <v>26</v>
      </c>
      <c r="C52" s="23" t="s">
        <v>104</v>
      </c>
      <c r="D52" s="24"/>
      <c r="E52" s="25"/>
      <c r="F52" s="23"/>
      <c r="G52" s="24"/>
      <c r="H52" s="25"/>
      <c r="I52" s="24"/>
      <c r="J52" s="25"/>
      <c r="K52" s="24"/>
      <c r="L52" s="29"/>
      <c r="N52" s="1"/>
      <c r="O52" s="1"/>
      <c r="P52" s="7"/>
      <c r="Q52" s="1"/>
      <c r="R52" s="1"/>
      <c r="S52" s="1"/>
      <c r="T52" s="1"/>
      <c r="U52" s="1"/>
      <c r="V52" s="1"/>
      <c r="W52" s="1"/>
    </row>
    <row r="53" spans="2:23" s="2" customFormat="1" ht="19" x14ac:dyDescent="0.25">
      <c r="B53" s="22" t="s">
        <v>105</v>
      </c>
      <c r="C53" s="19" t="s">
        <v>106</v>
      </c>
      <c r="D53" s="20">
        <v>4965.1000000000004</v>
      </c>
      <c r="E53" s="21" t="s">
        <v>6</v>
      </c>
      <c r="F53" s="30">
        <v>45778</v>
      </c>
      <c r="G53" s="20">
        <v>0</v>
      </c>
      <c r="H53" s="21" t="s">
        <v>6</v>
      </c>
      <c r="I53" s="20">
        <v>10065.1</v>
      </c>
      <c r="J53" s="21" t="s">
        <v>6</v>
      </c>
      <c r="K53" s="20">
        <f>I53-$K$6</f>
        <v>5001.1000000000004</v>
      </c>
      <c r="L53" s="21" t="s">
        <v>6</v>
      </c>
      <c r="N53" s="1"/>
      <c r="O53" s="1"/>
      <c r="P53" s="7"/>
      <c r="Q53" s="1"/>
      <c r="R53" s="1"/>
      <c r="S53" s="1"/>
      <c r="T53" s="1"/>
      <c r="U53" s="1"/>
      <c r="V53" s="1"/>
      <c r="W53" s="1"/>
    </row>
    <row r="54" spans="2:23" s="2" customFormat="1" ht="19" x14ac:dyDescent="0.25">
      <c r="B54" s="26" t="s">
        <v>107</v>
      </c>
      <c r="C54" s="23" t="s">
        <v>108</v>
      </c>
      <c r="D54" s="24"/>
      <c r="E54" s="25"/>
      <c r="F54" s="23"/>
      <c r="G54" s="24"/>
      <c r="H54" s="25"/>
      <c r="I54" s="24"/>
      <c r="J54" s="25"/>
      <c r="K54" s="24"/>
      <c r="L54" s="29"/>
      <c r="N54" s="1"/>
      <c r="O54" s="1"/>
      <c r="P54" s="7"/>
      <c r="Q54" s="1"/>
      <c r="R54" s="1"/>
      <c r="S54" s="1"/>
      <c r="T54" s="1"/>
      <c r="U54" s="1"/>
      <c r="V54" s="1"/>
      <c r="W54" s="1"/>
    </row>
    <row r="55" spans="2:23" s="2" customFormat="1" ht="19" x14ac:dyDescent="0.25">
      <c r="B55" s="22" t="s">
        <v>109</v>
      </c>
      <c r="C55" s="19" t="s">
        <v>110</v>
      </c>
      <c r="D55" s="20">
        <v>4965.1000000000004</v>
      </c>
      <c r="E55" s="21" t="s">
        <v>6</v>
      </c>
      <c r="F55" s="27">
        <v>45778</v>
      </c>
      <c r="G55" s="20">
        <v>4873.5</v>
      </c>
      <c r="H55" s="21" t="s">
        <v>6</v>
      </c>
      <c r="I55" s="20">
        <f>4126.5+4965.1</f>
        <v>9091.6</v>
      </c>
      <c r="J55" s="21" t="s">
        <v>6</v>
      </c>
      <c r="K55" s="20">
        <f>I55-$K$6</f>
        <v>4027.6000000000004</v>
      </c>
      <c r="L55" s="21" t="s">
        <v>6</v>
      </c>
      <c r="N55" s="1"/>
      <c r="O55" s="1"/>
      <c r="P55" s="7"/>
      <c r="Q55" s="1"/>
      <c r="R55" s="1"/>
      <c r="S55" s="1"/>
      <c r="T55" s="1"/>
      <c r="U55" s="1"/>
      <c r="V55" s="1"/>
      <c r="W55" s="1"/>
    </row>
    <row r="56" spans="2:23" s="2" customFormat="1" ht="19" x14ac:dyDescent="0.25">
      <c r="B56" s="26" t="s">
        <v>111</v>
      </c>
      <c r="C56" s="23" t="s">
        <v>112</v>
      </c>
      <c r="D56" s="24"/>
      <c r="E56" s="25"/>
      <c r="F56" s="23"/>
      <c r="G56" s="24"/>
      <c r="H56" s="25"/>
      <c r="I56" s="24"/>
      <c r="J56" s="25"/>
      <c r="K56" s="24"/>
      <c r="L56" s="29"/>
      <c r="N56" s="1"/>
      <c r="O56" s="1"/>
      <c r="P56" s="7"/>
      <c r="Q56" s="1"/>
      <c r="R56" s="1"/>
      <c r="S56" s="1"/>
      <c r="T56" s="1"/>
      <c r="U56" s="1"/>
      <c r="V56" s="1"/>
      <c r="W56" s="1"/>
    </row>
    <row r="57" spans="2:23" s="2" customFormat="1" ht="19" x14ac:dyDescent="0.25">
      <c r="B57" s="22" t="s">
        <v>113</v>
      </c>
      <c r="C57" s="19" t="s">
        <v>110</v>
      </c>
      <c r="D57" s="20">
        <v>4965.1000000000004</v>
      </c>
      <c r="E57" s="21" t="s">
        <v>6</v>
      </c>
      <c r="F57" s="27">
        <v>45778</v>
      </c>
      <c r="G57" s="20">
        <v>7852.5</v>
      </c>
      <c r="H57" s="21" t="s">
        <v>6</v>
      </c>
      <c r="I57" s="20">
        <v>6112.6</v>
      </c>
      <c r="J57" s="21" t="s">
        <v>6</v>
      </c>
      <c r="K57" s="20">
        <f>I57-$K$6</f>
        <v>1048.6000000000004</v>
      </c>
      <c r="L57" s="21" t="s">
        <v>6</v>
      </c>
      <c r="N57" s="1"/>
      <c r="O57" s="1"/>
      <c r="P57" s="7"/>
      <c r="Q57" s="1"/>
      <c r="R57" s="1"/>
      <c r="S57" s="1"/>
      <c r="T57" s="1"/>
      <c r="U57" s="1"/>
      <c r="V57" s="1"/>
      <c r="W57" s="1"/>
    </row>
    <row r="58" spans="2:23" s="2" customFormat="1" ht="19" x14ac:dyDescent="0.25">
      <c r="B58" s="26" t="s">
        <v>111</v>
      </c>
      <c r="C58" s="23" t="s">
        <v>114</v>
      </c>
      <c r="D58" s="24"/>
      <c r="E58" s="25"/>
      <c r="F58" s="23"/>
      <c r="G58" s="24"/>
      <c r="H58" s="25"/>
      <c r="I58" s="24"/>
      <c r="J58" s="25"/>
      <c r="K58" s="24"/>
      <c r="L58" s="29"/>
      <c r="N58" s="1"/>
      <c r="O58" s="1"/>
      <c r="P58" s="7"/>
      <c r="Q58" s="1"/>
      <c r="R58" s="1"/>
      <c r="S58" s="1"/>
      <c r="T58" s="1"/>
      <c r="U58" s="1"/>
      <c r="V58" s="1"/>
      <c r="W58" s="1"/>
    </row>
    <row r="59" spans="2:23" s="2" customFormat="1" ht="19" x14ac:dyDescent="0.25">
      <c r="N59" s="1"/>
      <c r="O59" s="1"/>
      <c r="P59" s="7"/>
      <c r="Q59" s="1"/>
      <c r="R59" s="1"/>
      <c r="S59" s="1"/>
      <c r="T59" s="1"/>
      <c r="U59" s="1"/>
      <c r="V59" s="1"/>
      <c r="W59" s="1"/>
    </row>
    <row r="60" spans="2:23" s="2" customFormat="1" ht="19" x14ac:dyDescent="0.25">
      <c r="N60" s="1"/>
      <c r="O60" s="1"/>
      <c r="P60" s="7"/>
      <c r="Q60" s="1"/>
      <c r="R60" s="1"/>
      <c r="S60" s="1"/>
      <c r="T60" s="1"/>
      <c r="U60" s="1"/>
      <c r="V60" s="1"/>
      <c r="W60" s="1"/>
    </row>
    <row r="61" spans="2:23" s="2" customFormat="1" ht="19" x14ac:dyDescent="0.25">
      <c r="B61" s="1"/>
      <c r="C61" s="1"/>
      <c r="D61" s="7"/>
      <c r="E61" s="1"/>
      <c r="F61" s="1"/>
      <c r="G61" s="1"/>
      <c r="H61" s="1"/>
      <c r="I61" s="1"/>
      <c r="J61" s="1"/>
      <c r="K61" s="1"/>
      <c r="N61" s="1"/>
      <c r="O61" s="1"/>
      <c r="P61" s="7"/>
      <c r="Q61" s="1"/>
      <c r="R61" s="1"/>
      <c r="S61" s="1"/>
      <c r="T61" s="1"/>
      <c r="U61" s="1"/>
      <c r="V61" s="1"/>
      <c r="W61" s="1"/>
    </row>
    <row r="62" spans="2:23" s="2" customFormat="1" ht="19" x14ac:dyDescent="0.25">
      <c r="B62" s="1"/>
      <c r="C62" s="1"/>
      <c r="D62" s="7"/>
      <c r="E62" s="1"/>
      <c r="F62" s="1"/>
      <c r="G62" s="1"/>
      <c r="H62" s="1"/>
      <c r="I62" s="1"/>
      <c r="J62" s="1"/>
      <c r="K62" s="1"/>
      <c r="N62" s="1"/>
      <c r="O62" s="1"/>
      <c r="P62" s="7"/>
      <c r="Q62" s="1"/>
      <c r="R62" s="1"/>
      <c r="S62" s="1"/>
      <c r="T62" s="1"/>
      <c r="U62" s="1"/>
      <c r="V62" s="1"/>
      <c r="W62" s="1"/>
    </row>
    <row r="63" spans="2:23" s="2" customFormat="1" ht="19" x14ac:dyDescent="0.25">
      <c r="B63" s="1"/>
      <c r="C63" s="1"/>
      <c r="D63" s="7"/>
      <c r="E63" s="1"/>
      <c r="F63" s="1"/>
      <c r="G63" s="1"/>
      <c r="H63" s="1"/>
      <c r="I63" s="1"/>
      <c r="J63" s="1"/>
      <c r="K63" s="1"/>
      <c r="N63" s="1"/>
      <c r="O63" s="1"/>
      <c r="P63" s="7"/>
      <c r="Q63" s="1"/>
      <c r="R63" s="1"/>
      <c r="S63" s="1"/>
      <c r="T63" s="1"/>
      <c r="U63" s="1"/>
      <c r="V63" s="1"/>
      <c r="W63" s="1"/>
    </row>
    <row r="64" spans="2:23" s="2" customFormat="1" ht="19" x14ac:dyDescent="0.25">
      <c r="B64" s="1"/>
      <c r="C64" s="1"/>
      <c r="D64" s="7"/>
      <c r="E64" s="1"/>
      <c r="F64" s="1"/>
      <c r="G64" s="1"/>
      <c r="H64" s="1"/>
      <c r="I64" s="1"/>
      <c r="J64" s="1"/>
      <c r="K64" s="1"/>
      <c r="N64" s="1"/>
      <c r="O64" s="1"/>
      <c r="P64" s="7"/>
      <c r="Q64" s="1"/>
      <c r="R64" s="1"/>
      <c r="S64" s="1"/>
      <c r="T64" s="1"/>
      <c r="U64" s="1"/>
      <c r="V64" s="1"/>
      <c r="W64" s="1"/>
    </row>
    <row r="65" spans="2:23" s="2" customFormat="1" ht="19" x14ac:dyDescent="0.25">
      <c r="B65" s="1"/>
      <c r="C65" s="1"/>
      <c r="D65" s="7"/>
      <c r="E65" s="1"/>
      <c r="F65" s="1"/>
      <c r="G65" s="1"/>
      <c r="H65" s="1"/>
      <c r="I65" s="1"/>
      <c r="J65" s="1"/>
      <c r="K65" s="1"/>
      <c r="N65" s="1"/>
      <c r="O65" s="1"/>
      <c r="P65" s="7"/>
      <c r="Q65" s="1"/>
      <c r="R65" s="1"/>
      <c r="S65" s="1"/>
      <c r="T65" s="1"/>
      <c r="U65" s="1"/>
      <c r="V65" s="1"/>
      <c r="W65" s="1"/>
    </row>
    <row r="66" spans="2:23" s="2" customFormat="1" ht="19" x14ac:dyDescent="0.25">
      <c r="B66" s="1"/>
      <c r="C66" s="1"/>
      <c r="D66" s="7"/>
      <c r="E66" s="1"/>
      <c r="F66" s="1"/>
      <c r="G66" s="1"/>
      <c r="H66" s="1"/>
      <c r="I66" s="1"/>
      <c r="J66" s="1"/>
      <c r="K66" s="1"/>
      <c r="N66" s="1"/>
      <c r="O66" s="1"/>
      <c r="P66" s="7"/>
      <c r="Q66" s="1"/>
      <c r="R66" s="1"/>
      <c r="S66" s="1"/>
      <c r="T66" s="1"/>
      <c r="U66" s="1"/>
      <c r="V66" s="1"/>
      <c r="W66" s="1"/>
    </row>
    <row r="67" spans="2:23" s="2" customFormat="1" ht="19" x14ac:dyDescent="0.25">
      <c r="B67" s="1"/>
      <c r="C67" s="1"/>
      <c r="D67" s="7"/>
      <c r="E67" s="1"/>
      <c r="F67" s="1"/>
      <c r="G67" s="1"/>
      <c r="H67" s="1"/>
      <c r="I67" s="1"/>
      <c r="J67" s="1"/>
      <c r="K67" s="1"/>
      <c r="N67" s="1"/>
      <c r="O67" s="1"/>
      <c r="P67" s="7"/>
      <c r="Q67" s="1"/>
      <c r="R67" s="1"/>
      <c r="S67" s="1"/>
      <c r="T67" s="1"/>
      <c r="U67" s="1"/>
      <c r="V67" s="1"/>
      <c r="W67" s="1"/>
    </row>
    <row r="68" spans="2:23" s="2" customFormat="1" ht="19" x14ac:dyDescent="0.25">
      <c r="B68" s="1"/>
      <c r="C68" s="1"/>
      <c r="D68" s="7"/>
      <c r="E68" s="1"/>
      <c r="F68" s="1"/>
      <c r="G68" s="1"/>
      <c r="H68" s="1"/>
      <c r="I68" s="1"/>
      <c r="J68" s="1"/>
      <c r="K68" s="1"/>
      <c r="N68" s="1"/>
      <c r="O68" s="1"/>
      <c r="P68" s="7"/>
      <c r="Q68" s="1"/>
      <c r="R68" s="1"/>
      <c r="S68" s="1"/>
      <c r="T68" s="1"/>
      <c r="U68" s="1"/>
      <c r="V68" s="1"/>
      <c r="W68" s="1"/>
    </row>
    <row r="69" spans="2:23" s="2" customFormat="1" ht="19" x14ac:dyDescent="0.25">
      <c r="B69" s="1"/>
      <c r="C69" s="1"/>
      <c r="D69" s="7"/>
      <c r="E69" s="1"/>
      <c r="F69" s="1"/>
      <c r="G69" s="1"/>
      <c r="H69" s="1"/>
      <c r="I69" s="1"/>
      <c r="J69" s="1"/>
      <c r="K69" s="1"/>
      <c r="N69" s="1"/>
      <c r="O69" s="1"/>
      <c r="P69" s="7"/>
      <c r="Q69" s="1"/>
      <c r="R69" s="1"/>
      <c r="S69" s="1"/>
      <c r="T69" s="1"/>
      <c r="U69" s="1"/>
      <c r="V69" s="1"/>
      <c r="W69" s="1"/>
    </row>
    <row r="70" spans="2:23" s="2" customFormat="1" ht="19" x14ac:dyDescent="0.25">
      <c r="B70" s="1"/>
      <c r="C70" s="1"/>
      <c r="D70" s="7"/>
      <c r="E70" s="1"/>
      <c r="F70" s="1"/>
      <c r="G70" s="1"/>
      <c r="H70" s="1"/>
      <c r="I70" s="1"/>
      <c r="J70" s="1"/>
      <c r="K70" s="1"/>
      <c r="N70" s="1"/>
      <c r="O70" s="1"/>
      <c r="P70" s="7"/>
      <c r="Q70" s="1"/>
      <c r="R70" s="1"/>
      <c r="S70" s="1"/>
      <c r="T70" s="1"/>
      <c r="U70" s="1"/>
      <c r="V70" s="1"/>
      <c r="W70" s="1"/>
    </row>
    <row r="71" spans="2:23" s="2" customFormat="1" ht="19" x14ac:dyDescent="0.25">
      <c r="B71" s="1"/>
      <c r="C71" s="1"/>
      <c r="D71" s="7"/>
      <c r="E71" s="1"/>
      <c r="F71" s="1"/>
      <c r="G71" s="1"/>
      <c r="H71" s="1"/>
      <c r="I71" s="1"/>
      <c r="J71" s="1"/>
      <c r="K71" s="1"/>
      <c r="N71" s="1"/>
      <c r="O71" s="1"/>
      <c r="P71" s="7"/>
      <c r="Q71" s="1"/>
      <c r="R71" s="1"/>
      <c r="S71" s="1"/>
      <c r="T71" s="1"/>
      <c r="U71" s="1"/>
      <c r="V71" s="1"/>
      <c r="W71" s="1"/>
    </row>
    <row r="72" spans="2:23" s="2" customFormat="1" ht="19" x14ac:dyDescent="0.25">
      <c r="B72" s="1"/>
      <c r="C72" s="1"/>
      <c r="D72" s="7"/>
      <c r="E72" s="1"/>
      <c r="F72" s="1"/>
      <c r="G72" s="1"/>
      <c r="H72" s="1"/>
      <c r="I72" s="1"/>
      <c r="J72" s="1"/>
      <c r="K72" s="1"/>
      <c r="N72" s="1"/>
      <c r="O72" s="1"/>
      <c r="P72" s="7"/>
      <c r="Q72" s="1"/>
      <c r="R72" s="1"/>
      <c r="S72" s="1"/>
      <c r="T72" s="1"/>
      <c r="U72" s="1"/>
      <c r="V72" s="1"/>
      <c r="W72" s="1"/>
    </row>
    <row r="73" spans="2:23" s="2" customFormat="1" ht="19" x14ac:dyDescent="0.25">
      <c r="B73" s="1"/>
      <c r="C73" s="1"/>
      <c r="D73" s="7"/>
      <c r="E73" s="1"/>
      <c r="F73" s="1"/>
      <c r="G73" s="1"/>
      <c r="H73" s="1"/>
      <c r="I73" s="1"/>
      <c r="J73" s="1"/>
      <c r="K73" s="1"/>
      <c r="N73" s="1"/>
      <c r="O73" s="1"/>
      <c r="P73" s="7"/>
      <c r="Q73" s="1"/>
      <c r="R73" s="1"/>
      <c r="S73" s="1"/>
      <c r="T73" s="1"/>
      <c r="U73" s="1"/>
      <c r="V73" s="1"/>
      <c r="W73" s="1"/>
    </row>
    <row r="74" spans="2:23" s="2" customFormat="1" ht="19" x14ac:dyDescent="0.25">
      <c r="B74" s="1"/>
      <c r="C74" s="1"/>
      <c r="D74" s="7"/>
      <c r="E74" s="1"/>
      <c r="F74" s="1"/>
      <c r="G74" s="1"/>
      <c r="H74" s="1"/>
      <c r="I74" s="1"/>
      <c r="J74" s="1"/>
      <c r="K74" s="1"/>
      <c r="N74" s="1"/>
      <c r="O74" s="1"/>
      <c r="P74" s="7"/>
      <c r="Q74" s="1"/>
      <c r="R74" s="1"/>
      <c r="S74" s="1"/>
      <c r="T74" s="1"/>
      <c r="U74" s="1"/>
      <c r="V74" s="1"/>
      <c r="W74" s="1"/>
    </row>
    <row r="75" spans="2:23" s="2" customFormat="1" ht="19" x14ac:dyDescent="0.25">
      <c r="B75" s="1"/>
      <c r="C75" s="1"/>
      <c r="D75" s="7"/>
      <c r="E75" s="1"/>
      <c r="F75" s="1"/>
      <c r="G75" s="1"/>
      <c r="H75" s="1"/>
      <c r="I75" s="1"/>
      <c r="J75" s="1"/>
      <c r="K75" s="1"/>
      <c r="N75" s="1"/>
      <c r="O75" s="1"/>
      <c r="P75" s="7"/>
      <c r="Q75" s="1"/>
      <c r="R75" s="1"/>
      <c r="S75" s="1"/>
      <c r="T75" s="1"/>
      <c r="U75" s="1"/>
      <c r="V75" s="1"/>
      <c r="W75" s="1"/>
    </row>
    <row r="76" spans="2:23" s="2" customFormat="1" ht="19" x14ac:dyDescent="0.25">
      <c r="B76" s="1"/>
      <c r="C76" s="1"/>
      <c r="D76" s="7"/>
      <c r="E76" s="1"/>
      <c r="F76" s="1"/>
      <c r="G76" s="1"/>
      <c r="H76" s="1"/>
      <c r="I76" s="1"/>
      <c r="J76" s="1"/>
      <c r="K76" s="1"/>
      <c r="N76" s="1"/>
      <c r="O76" s="1"/>
      <c r="P76" s="7"/>
      <c r="Q76" s="1"/>
      <c r="R76" s="1"/>
      <c r="S76" s="1"/>
      <c r="T76" s="1"/>
      <c r="U76" s="1"/>
      <c r="V76" s="1"/>
      <c r="W76" s="1"/>
    </row>
    <row r="77" spans="2:23" s="2" customFormat="1" ht="19" x14ac:dyDescent="0.25">
      <c r="B77" s="1"/>
      <c r="C77" s="1"/>
      <c r="D77" s="7"/>
      <c r="E77" s="1"/>
      <c r="F77" s="1"/>
      <c r="G77" s="1"/>
      <c r="H77" s="1"/>
      <c r="I77" s="1"/>
      <c r="J77" s="1"/>
      <c r="K77" s="1"/>
      <c r="N77" s="1"/>
      <c r="O77" s="1"/>
      <c r="P77" s="7"/>
      <c r="Q77" s="1"/>
      <c r="R77" s="1"/>
      <c r="S77" s="1"/>
      <c r="T77" s="1"/>
      <c r="U77" s="1"/>
      <c r="V77" s="1"/>
      <c r="W77" s="1"/>
    </row>
    <row r="78" spans="2:23" s="2" customFormat="1" ht="19" x14ac:dyDescent="0.25">
      <c r="B78" s="1"/>
      <c r="C78" s="1"/>
      <c r="D78" s="7"/>
      <c r="E78" s="1"/>
      <c r="F78" s="1"/>
      <c r="G78" s="1"/>
      <c r="H78" s="1"/>
      <c r="I78" s="1"/>
      <c r="J78" s="1"/>
      <c r="K78" s="1"/>
      <c r="N78" s="1"/>
      <c r="O78" s="1"/>
      <c r="P78" s="7"/>
      <c r="Q78" s="1"/>
      <c r="R78" s="1"/>
      <c r="S78" s="1"/>
      <c r="T78" s="1"/>
      <c r="U78" s="1"/>
      <c r="V78" s="1"/>
      <c r="W78" s="1"/>
    </row>
    <row r="79" spans="2:23" s="2" customFormat="1" ht="19" x14ac:dyDescent="0.25">
      <c r="B79" s="1"/>
      <c r="C79" s="1"/>
      <c r="D79" s="7"/>
      <c r="E79" s="1"/>
      <c r="F79" s="1"/>
      <c r="G79" s="1"/>
      <c r="H79" s="1"/>
      <c r="I79" s="1"/>
      <c r="J79" s="1"/>
      <c r="K79" s="1"/>
      <c r="N79" s="1"/>
      <c r="O79" s="1"/>
      <c r="P79" s="7"/>
      <c r="Q79" s="1"/>
      <c r="R79" s="1"/>
      <c r="S79" s="1"/>
      <c r="T79" s="1"/>
      <c r="U79" s="1"/>
      <c r="V79" s="1"/>
      <c r="W79" s="1"/>
    </row>
    <row r="80" spans="2:23" s="2" customFormat="1" ht="19" x14ac:dyDescent="0.25">
      <c r="B80" s="1"/>
      <c r="C80" s="1"/>
      <c r="D80" s="7"/>
      <c r="E80" s="1"/>
      <c r="F80" s="1"/>
      <c r="G80" s="1"/>
      <c r="H80" s="1"/>
      <c r="I80" s="1"/>
      <c r="J80" s="1"/>
      <c r="K80" s="1"/>
      <c r="N80" s="1"/>
      <c r="O80" s="1"/>
      <c r="P80" s="7"/>
      <c r="Q80" s="1"/>
      <c r="R80" s="1"/>
      <c r="S80" s="1"/>
      <c r="T80" s="1"/>
      <c r="U80" s="1"/>
      <c r="V80" s="1"/>
      <c r="W80" s="1"/>
    </row>
    <row r="81" spans="2:23" s="2" customFormat="1" ht="19" x14ac:dyDescent="0.25">
      <c r="B81" s="1"/>
      <c r="C81" s="1"/>
      <c r="D81" s="7"/>
      <c r="E81" s="1"/>
      <c r="F81" s="1"/>
      <c r="G81" s="1"/>
      <c r="H81" s="1"/>
      <c r="I81" s="1"/>
      <c r="J81" s="1"/>
      <c r="K81" s="1"/>
      <c r="N81" s="1"/>
      <c r="O81" s="1"/>
      <c r="P81" s="7"/>
      <c r="Q81" s="1"/>
      <c r="R81" s="1"/>
      <c r="S81" s="1"/>
      <c r="T81" s="1"/>
      <c r="U81" s="1"/>
      <c r="V81" s="1"/>
      <c r="W81" s="1"/>
    </row>
    <row r="89" spans="2:23" ht="7" customHeight="1" x14ac:dyDescent="0.2"/>
  </sheetData>
  <mergeCells count="8">
    <mergeCell ref="B4:L4"/>
    <mergeCell ref="N4:X4"/>
    <mergeCell ref="B1:L1"/>
    <mergeCell ref="N1:X1"/>
    <mergeCell ref="B2:L2"/>
    <mergeCell ref="N2:X2"/>
    <mergeCell ref="B3:L3"/>
    <mergeCell ref="N3:X3"/>
  </mergeCells>
  <pageMargins left="0.25" right="0.25" top="0.75" bottom="0.75" header="0.3" footer="0.3"/>
  <pageSetup scale="62" orientation="portrait" horizontalDpi="0" verticalDpi="0" copies="2"/>
  <headerFooter>
    <oddFooter>Page &amp;P of &amp;N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5-1-25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Huff</dc:creator>
  <cp:lastModifiedBy>vic syracuse</cp:lastModifiedBy>
  <cp:lastPrinted>2025-05-07T00:36:38Z</cp:lastPrinted>
  <dcterms:created xsi:type="dcterms:W3CDTF">2025-05-06T17:33:47Z</dcterms:created>
  <dcterms:modified xsi:type="dcterms:W3CDTF">2026-10-20T14:06:11Z</dcterms:modified>
</cp:coreProperties>
</file>